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ocuments\"/>
    </mc:Choice>
  </mc:AlternateContent>
  <xr:revisionPtr revIDLastSave="0" documentId="8_{8125B144-0C1D-4A69-8DCF-18BF146A5AE4}" xr6:coauthVersionLast="45" xr6:coauthVersionMax="45" xr10:uidLastSave="{00000000-0000-0000-0000-000000000000}"/>
  <bookViews>
    <workbookView xWindow="-26256" yWindow="3216" windowWidth="17280" windowHeight="8964" firstSheet="2" activeTab="2" xr2:uid="{00000000-000D-0000-FFFF-FFFF00000000}"/>
  </bookViews>
  <sheets>
    <sheet name="Sheet1" sheetId="2" r:id="rId1"/>
    <sheet name="By School" sheetId="7" r:id="rId2"/>
    <sheet name="UC-Data-Sheet1" sheetId="1" r:id="rId3"/>
    <sheet name="Sheet2" sheetId="3" r:id="rId4"/>
    <sheet name="Sheet3" sheetId="4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766" i="1" l="1"/>
  <c r="M1766" i="1" s="1"/>
  <c r="H1766" i="1"/>
  <c r="G1766" i="1"/>
  <c r="L1765" i="1"/>
  <c r="M1765" i="1" s="1"/>
  <c r="H1765" i="1"/>
  <c r="G1765" i="1"/>
  <c r="L1764" i="1"/>
  <c r="M1764" i="1" s="1"/>
  <c r="H1764" i="1"/>
  <c r="G1764" i="1"/>
  <c r="L1763" i="1"/>
  <c r="M1763" i="1" s="1"/>
  <c r="H1763" i="1"/>
  <c r="G1763" i="1"/>
  <c r="L1762" i="1"/>
  <c r="M1762" i="1" s="1"/>
  <c r="H1762" i="1"/>
  <c r="G1762" i="1"/>
  <c r="L1761" i="1"/>
  <c r="M1761" i="1" s="1"/>
  <c r="H1761" i="1"/>
  <c r="G1761" i="1"/>
  <c r="M1760" i="1"/>
  <c r="L1760" i="1"/>
  <c r="H1760" i="1"/>
  <c r="G1760" i="1"/>
  <c r="L1759" i="1"/>
  <c r="M1759" i="1" s="1"/>
  <c r="H1759" i="1"/>
  <c r="J1763" i="1" s="1"/>
  <c r="G1759" i="1"/>
  <c r="I1766" i="1" s="1"/>
  <c r="I1759" i="1" l="1"/>
  <c r="I1761" i="1"/>
  <c r="J1762" i="1"/>
  <c r="I1765" i="1"/>
  <c r="J1766" i="1"/>
  <c r="K1766" i="1" s="1"/>
  <c r="I1760" i="1"/>
  <c r="J1761" i="1"/>
  <c r="I1764" i="1"/>
  <c r="J1765" i="1"/>
  <c r="J1760" i="1"/>
  <c r="I1763" i="1"/>
  <c r="K1763" i="1" s="1"/>
  <c r="J1764" i="1"/>
  <c r="J1759" i="1"/>
  <c r="K1759" i="1" s="1"/>
  <c r="I1762" i="1"/>
  <c r="K1762" i="1" s="1"/>
  <c r="M169" i="1"/>
  <c r="M1115" i="1"/>
  <c r="M1123" i="1"/>
  <c r="M1179" i="1"/>
  <c r="M1187" i="1"/>
  <c r="M1243" i="1"/>
  <c r="M1251" i="1"/>
  <c r="M1307" i="1"/>
  <c r="M1315" i="1"/>
  <c r="M1371" i="1"/>
  <c r="M1379" i="1"/>
  <c r="M1435" i="1"/>
  <c r="M1443" i="1"/>
  <c r="M1499" i="1"/>
  <c r="M1507" i="1"/>
  <c r="M1563" i="1"/>
  <c r="M1571" i="1"/>
  <c r="M1624" i="1"/>
  <c r="M1627" i="1"/>
  <c r="M1656" i="1"/>
  <c r="M1659" i="1"/>
  <c r="M1675" i="1"/>
  <c r="M1676" i="1"/>
  <c r="M1683" i="1"/>
  <c r="M1684" i="1"/>
  <c r="M1691" i="1"/>
  <c r="M1692" i="1"/>
  <c r="M1699" i="1"/>
  <c r="M1700" i="1"/>
  <c r="M1707" i="1"/>
  <c r="M1708" i="1"/>
  <c r="M1715" i="1"/>
  <c r="M1716" i="1"/>
  <c r="M1723" i="1"/>
  <c r="M1724" i="1"/>
  <c r="M1731" i="1"/>
  <c r="M1732" i="1"/>
  <c r="M1739" i="1"/>
  <c r="M1740" i="1"/>
  <c r="M1747" i="1"/>
  <c r="M1748" i="1"/>
  <c r="M1755" i="1"/>
  <c r="M1756" i="1"/>
  <c r="L2" i="1"/>
  <c r="M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1001" i="1"/>
  <c r="M1001" i="1" s="1"/>
  <c r="L1002" i="1"/>
  <c r="M1002" i="1" s="1"/>
  <c r="L1003" i="1"/>
  <c r="M1003" i="1" s="1"/>
  <c r="L1004" i="1"/>
  <c r="M1004" i="1" s="1"/>
  <c r="L1005" i="1"/>
  <c r="M1005" i="1" s="1"/>
  <c r="L1006" i="1"/>
  <c r="M1006" i="1" s="1"/>
  <c r="L1007" i="1"/>
  <c r="M1007" i="1" s="1"/>
  <c r="L1008" i="1"/>
  <c r="M1008" i="1" s="1"/>
  <c r="L1009" i="1"/>
  <c r="M1009" i="1" s="1"/>
  <c r="L1010" i="1"/>
  <c r="M1010" i="1" s="1"/>
  <c r="L1011" i="1"/>
  <c r="M1011" i="1" s="1"/>
  <c r="L1012" i="1"/>
  <c r="M1012" i="1" s="1"/>
  <c r="L1013" i="1"/>
  <c r="M1013" i="1" s="1"/>
  <c r="L1014" i="1"/>
  <c r="M1014" i="1" s="1"/>
  <c r="L1015" i="1"/>
  <c r="M1015" i="1" s="1"/>
  <c r="L1016" i="1"/>
  <c r="M1016" i="1" s="1"/>
  <c r="L1017" i="1"/>
  <c r="M1017" i="1" s="1"/>
  <c r="L1018" i="1"/>
  <c r="M1018" i="1" s="1"/>
  <c r="L1019" i="1"/>
  <c r="M1019" i="1" s="1"/>
  <c r="L1020" i="1"/>
  <c r="M1020" i="1" s="1"/>
  <c r="L1021" i="1"/>
  <c r="M1021" i="1" s="1"/>
  <c r="L1022" i="1"/>
  <c r="M1022" i="1" s="1"/>
  <c r="L1023" i="1"/>
  <c r="M1023" i="1" s="1"/>
  <c r="L1024" i="1"/>
  <c r="M1024" i="1" s="1"/>
  <c r="L1025" i="1"/>
  <c r="M1025" i="1" s="1"/>
  <c r="L1026" i="1"/>
  <c r="M1026" i="1" s="1"/>
  <c r="L1027" i="1"/>
  <c r="M1027" i="1" s="1"/>
  <c r="L1028" i="1"/>
  <c r="M1028" i="1" s="1"/>
  <c r="L1029" i="1"/>
  <c r="M1029" i="1" s="1"/>
  <c r="L1030" i="1"/>
  <c r="M1030" i="1" s="1"/>
  <c r="L1031" i="1"/>
  <c r="M1031" i="1" s="1"/>
  <c r="L1032" i="1"/>
  <c r="M1032" i="1" s="1"/>
  <c r="L1033" i="1"/>
  <c r="M1033" i="1" s="1"/>
  <c r="L1034" i="1"/>
  <c r="M1034" i="1" s="1"/>
  <c r="L1035" i="1"/>
  <c r="M1035" i="1" s="1"/>
  <c r="L1036" i="1"/>
  <c r="M1036" i="1" s="1"/>
  <c r="L1037" i="1"/>
  <c r="M1037" i="1" s="1"/>
  <c r="L1038" i="1"/>
  <c r="M1038" i="1" s="1"/>
  <c r="L1039" i="1"/>
  <c r="M1039" i="1" s="1"/>
  <c r="L1040" i="1"/>
  <c r="M1040" i="1" s="1"/>
  <c r="L1041" i="1"/>
  <c r="M1041" i="1" s="1"/>
  <c r="L1042" i="1"/>
  <c r="M1042" i="1" s="1"/>
  <c r="L1043" i="1"/>
  <c r="M1043" i="1" s="1"/>
  <c r="L1044" i="1"/>
  <c r="M1044" i="1" s="1"/>
  <c r="L1045" i="1"/>
  <c r="M1045" i="1" s="1"/>
  <c r="L1046" i="1"/>
  <c r="M1046" i="1" s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M1052" i="1" s="1"/>
  <c r="L1053" i="1"/>
  <c r="M1053" i="1" s="1"/>
  <c r="L1054" i="1"/>
  <c r="M1054" i="1" s="1"/>
  <c r="L1055" i="1"/>
  <c r="M1055" i="1" s="1"/>
  <c r="L1056" i="1"/>
  <c r="M1056" i="1" s="1"/>
  <c r="L1057" i="1"/>
  <c r="M1057" i="1" s="1"/>
  <c r="L1058" i="1"/>
  <c r="M1058" i="1" s="1"/>
  <c r="L1059" i="1"/>
  <c r="M1059" i="1" s="1"/>
  <c r="L1060" i="1"/>
  <c r="M1060" i="1" s="1"/>
  <c r="L1061" i="1"/>
  <c r="M1061" i="1" s="1"/>
  <c r="L1062" i="1"/>
  <c r="M1062" i="1" s="1"/>
  <c r="L1063" i="1"/>
  <c r="M1063" i="1" s="1"/>
  <c r="L1064" i="1"/>
  <c r="M1064" i="1" s="1"/>
  <c r="L1065" i="1"/>
  <c r="M1065" i="1" s="1"/>
  <c r="L1066" i="1"/>
  <c r="M1066" i="1" s="1"/>
  <c r="L1067" i="1"/>
  <c r="M1067" i="1" s="1"/>
  <c r="L1068" i="1"/>
  <c r="M1068" i="1" s="1"/>
  <c r="L1069" i="1"/>
  <c r="M1069" i="1" s="1"/>
  <c r="L1070" i="1"/>
  <c r="M1070" i="1" s="1"/>
  <c r="L1071" i="1"/>
  <c r="M1071" i="1" s="1"/>
  <c r="L1072" i="1"/>
  <c r="M1072" i="1" s="1"/>
  <c r="L1073" i="1"/>
  <c r="M1073" i="1" s="1"/>
  <c r="L1074" i="1"/>
  <c r="M1074" i="1" s="1"/>
  <c r="L1075" i="1"/>
  <c r="M1075" i="1" s="1"/>
  <c r="L1076" i="1"/>
  <c r="M1076" i="1" s="1"/>
  <c r="L1077" i="1"/>
  <c r="M1077" i="1" s="1"/>
  <c r="L1078" i="1"/>
  <c r="M1078" i="1" s="1"/>
  <c r="L1079" i="1"/>
  <c r="M1079" i="1" s="1"/>
  <c r="L1080" i="1"/>
  <c r="M1080" i="1" s="1"/>
  <c r="L1081" i="1"/>
  <c r="M1081" i="1" s="1"/>
  <c r="L1082" i="1"/>
  <c r="M1082" i="1" s="1"/>
  <c r="L1083" i="1"/>
  <c r="M1083" i="1" s="1"/>
  <c r="L1084" i="1"/>
  <c r="M1084" i="1" s="1"/>
  <c r="L1085" i="1"/>
  <c r="M1085" i="1" s="1"/>
  <c r="L1086" i="1"/>
  <c r="M1086" i="1" s="1"/>
  <c r="L1087" i="1"/>
  <c r="M1087" i="1" s="1"/>
  <c r="L1088" i="1"/>
  <c r="M1088" i="1" s="1"/>
  <c r="L1089" i="1"/>
  <c r="M1089" i="1" s="1"/>
  <c r="L1090" i="1"/>
  <c r="M1090" i="1" s="1"/>
  <c r="L1091" i="1"/>
  <c r="M1091" i="1" s="1"/>
  <c r="L1092" i="1"/>
  <c r="M1092" i="1" s="1"/>
  <c r="L1093" i="1"/>
  <c r="M1093" i="1" s="1"/>
  <c r="L1094" i="1"/>
  <c r="M1094" i="1" s="1"/>
  <c r="L1095" i="1"/>
  <c r="M1095" i="1" s="1"/>
  <c r="L1096" i="1"/>
  <c r="M1096" i="1" s="1"/>
  <c r="L1097" i="1"/>
  <c r="M1097" i="1" s="1"/>
  <c r="L1098" i="1"/>
  <c r="M1098" i="1" s="1"/>
  <c r="L1099" i="1"/>
  <c r="M1099" i="1" s="1"/>
  <c r="L1100" i="1"/>
  <c r="M1100" i="1" s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M1107" i="1" s="1"/>
  <c r="L1108" i="1"/>
  <c r="M1108" i="1" s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L1116" i="1"/>
  <c r="M1116" i="1" s="1"/>
  <c r="L1117" i="1"/>
  <c r="M1117" i="1" s="1"/>
  <c r="L1118" i="1"/>
  <c r="M1118" i="1" s="1"/>
  <c r="L1119" i="1"/>
  <c r="M1119" i="1" s="1"/>
  <c r="L1120" i="1"/>
  <c r="M1120" i="1" s="1"/>
  <c r="L1121" i="1"/>
  <c r="M1121" i="1" s="1"/>
  <c r="L1122" i="1"/>
  <c r="M1122" i="1" s="1"/>
  <c r="L1123" i="1"/>
  <c r="L1124" i="1"/>
  <c r="M1124" i="1" s="1"/>
  <c r="L1125" i="1"/>
  <c r="M1125" i="1" s="1"/>
  <c r="L1126" i="1"/>
  <c r="M1126" i="1" s="1"/>
  <c r="L1127" i="1"/>
  <c r="M1127" i="1" s="1"/>
  <c r="L1128" i="1"/>
  <c r="M1128" i="1" s="1"/>
  <c r="L1129" i="1"/>
  <c r="M1129" i="1" s="1"/>
  <c r="L1130" i="1"/>
  <c r="M1130" i="1" s="1"/>
  <c r="L1131" i="1"/>
  <c r="M1131" i="1" s="1"/>
  <c r="L1132" i="1"/>
  <c r="M1132" i="1" s="1"/>
  <c r="L1133" i="1"/>
  <c r="M1133" i="1" s="1"/>
  <c r="L1134" i="1"/>
  <c r="M1134" i="1" s="1"/>
  <c r="L1135" i="1"/>
  <c r="M1135" i="1" s="1"/>
  <c r="L1136" i="1"/>
  <c r="M1136" i="1" s="1"/>
  <c r="L1137" i="1"/>
  <c r="M1137" i="1" s="1"/>
  <c r="L1138" i="1"/>
  <c r="M1138" i="1" s="1"/>
  <c r="L1139" i="1"/>
  <c r="M1139" i="1" s="1"/>
  <c r="L1140" i="1"/>
  <c r="M1140" i="1" s="1"/>
  <c r="L1141" i="1"/>
  <c r="M1141" i="1" s="1"/>
  <c r="L1142" i="1"/>
  <c r="M1142" i="1" s="1"/>
  <c r="L1143" i="1"/>
  <c r="M1143" i="1" s="1"/>
  <c r="L1144" i="1"/>
  <c r="M1144" i="1" s="1"/>
  <c r="L1145" i="1"/>
  <c r="M1145" i="1" s="1"/>
  <c r="L1146" i="1"/>
  <c r="M1146" i="1" s="1"/>
  <c r="L1147" i="1"/>
  <c r="M1147" i="1" s="1"/>
  <c r="L1148" i="1"/>
  <c r="M1148" i="1" s="1"/>
  <c r="L1149" i="1"/>
  <c r="M1149" i="1" s="1"/>
  <c r="L1150" i="1"/>
  <c r="M1150" i="1" s="1"/>
  <c r="L1151" i="1"/>
  <c r="M1151" i="1" s="1"/>
  <c r="L1152" i="1"/>
  <c r="M1152" i="1" s="1"/>
  <c r="L1153" i="1"/>
  <c r="M1153" i="1" s="1"/>
  <c r="L1154" i="1"/>
  <c r="M1154" i="1" s="1"/>
  <c r="L1155" i="1"/>
  <c r="M1155" i="1" s="1"/>
  <c r="L1156" i="1"/>
  <c r="M1156" i="1" s="1"/>
  <c r="L1157" i="1"/>
  <c r="M1157" i="1" s="1"/>
  <c r="L1158" i="1"/>
  <c r="M1158" i="1" s="1"/>
  <c r="L1159" i="1"/>
  <c r="M1159" i="1" s="1"/>
  <c r="L1160" i="1"/>
  <c r="M1160" i="1" s="1"/>
  <c r="L1161" i="1"/>
  <c r="M1161" i="1" s="1"/>
  <c r="L1162" i="1"/>
  <c r="M1162" i="1" s="1"/>
  <c r="L1163" i="1"/>
  <c r="M1163" i="1" s="1"/>
  <c r="L1164" i="1"/>
  <c r="M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M1171" i="1" s="1"/>
  <c r="L1172" i="1"/>
  <c r="M1172" i="1" s="1"/>
  <c r="L1173" i="1"/>
  <c r="M1173" i="1" s="1"/>
  <c r="L1174" i="1"/>
  <c r="M1174" i="1" s="1"/>
  <c r="L1175" i="1"/>
  <c r="M1175" i="1" s="1"/>
  <c r="L1176" i="1"/>
  <c r="M1176" i="1" s="1"/>
  <c r="L1177" i="1"/>
  <c r="M1177" i="1" s="1"/>
  <c r="L1178" i="1"/>
  <c r="M1178" i="1" s="1"/>
  <c r="L1179" i="1"/>
  <c r="L1180" i="1"/>
  <c r="M1180" i="1" s="1"/>
  <c r="L1181" i="1"/>
  <c r="M1181" i="1" s="1"/>
  <c r="L1182" i="1"/>
  <c r="M1182" i="1" s="1"/>
  <c r="L1183" i="1"/>
  <c r="M1183" i="1" s="1"/>
  <c r="L1184" i="1"/>
  <c r="M1184" i="1" s="1"/>
  <c r="L1185" i="1"/>
  <c r="M1185" i="1" s="1"/>
  <c r="L1186" i="1"/>
  <c r="M1186" i="1" s="1"/>
  <c r="L1187" i="1"/>
  <c r="L1188" i="1"/>
  <c r="M1188" i="1" s="1"/>
  <c r="L1189" i="1"/>
  <c r="M1189" i="1" s="1"/>
  <c r="L1190" i="1"/>
  <c r="M1190" i="1" s="1"/>
  <c r="L1191" i="1"/>
  <c r="M1191" i="1" s="1"/>
  <c r="L1192" i="1"/>
  <c r="M1192" i="1" s="1"/>
  <c r="L1193" i="1"/>
  <c r="M1193" i="1" s="1"/>
  <c r="L1194" i="1"/>
  <c r="M1194" i="1" s="1"/>
  <c r="L1195" i="1"/>
  <c r="M1195" i="1" s="1"/>
  <c r="L1196" i="1"/>
  <c r="M1196" i="1" s="1"/>
  <c r="L1197" i="1"/>
  <c r="M1197" i="1" s="1"/>
  <c r="L1198" i="1"/>
  <c r="M1198" i="1" s="1"/>
  <c r="L1199" i="1"/>
  <c r="M1199" i="1" s="1"/>
  <c r="L1200" i="1"/>
  <c r="M1200" i="1" s="1"/>
  <c r="L1201" i="1"/>
  <c r="M1201" i="1" s="1"/>
  <c r="L1202" i="1"/>
  <c r="M1202" i="1" s="1"/>
  <c r="L1203" i="1"/>
  <c r="M1203" i="1" s="1"/>
  <c r="L1204" i="1"/>
  <c r="M1204" i="1" s="1"/>
  <c r="L1205" i="1"/>
  <c r="M1205" i="1" s="1"/>
  <c r="L1206" i="1"/>
  <c r="M1206" i="1" s="1"/>
  <c r="L1207" i="1"/>
  <c r="M1207" i="1" s="1"/>
  <c r="L1208" i="1"/>
  <c r="M1208" i="1" s="1"/>
  <c r="L1209" i="1"/>
  <c r="M1209" i="1" s="1"/>
  <c r="L1210" i="1"/>
  <c r="M1210" i="1" s="1"/>
  <c r="L1211" i="1"/>
  <c r="M1211" i="1" s="1"/>
  <c r="L1212" i="1"/>
  <c r="M1212" i="1" s="1"/>
  <c r="L1213" i="1"/>
  <c r="M1213" i="1" s="1"/>
  <c r="L1214" i="1"/>
  <c r="M1214" i="1" s="1"/>
  <c r="L1215" i="1"/>
  <c r="M1215" i="1" s="1"/>
  <c r="L1216" i="1"/>
  <c r="M1216" i="1" s="1"/>
  <c r="L1217" i="1"/>
  <c r="M1217" i="1" s="1"/>
  <c r="L1218" i="1"/>
  <c r="M1218" i="1" s="1"/>
  <c r="L1219" i="1"/>
  <c r="M1219" i="1" s="1"/>
  <c r="L1220" i="1"/>
  <c r="M1220" i="1" s="1"/>
  <c r="L1221" i="1"/>
  <c r="M1221" i="1" s="1"/>
  <c r="L1222" i="1"/>
  <c r="M1222" i="1" s="1"/>
  <c r="L1223" i="1"/>
  <c r="M1223" i="1" s="1"/>
  <c r="L1224" i="1"/>
  <c r="M1224" i="1" s="1"/>
  <c r="L1225" i="1"/>
  <c r="M1225" i="1" s="1"/>
  <c r="L1226" i="1"/>
  <c r="M1226" i="1" s="1"/>
  <c r="L1227" i="1"/>
  <c r="M1227" i="1" s="1"/>
  <c r="L1228" i="1"/>
  <c r="M1228" i="1" s="1"/>
  <c r="L1229" i="1"/>
  <c r="M1229" i="1" s="1"/>
  <c r="L1230" i="1"/>
  <c r="M1230" i="1" s="1"/>
  <c r="L1231" i="1"/>
  <c r="M1231" i="1" s="1"/>
  <c r="L1232" i="1"/>
  <c r="M1232" i="1" s="1"/>
  <c r="L1233" i="1"/>
  <c r="M1233" i="1" s="1"/>
  <c r="L1234" i="1"/>
  <c r="M1234" i="1" s="1"/>
  <c r="L1235" i="1"/>
  <c r="M1235" i="1" s="1"/>
  <c r="L1236" i="1"/>
  <c r="M1236" i="1" s="1"/>
  <c r="L1237" i="1"/>
  <c r="M1237" i="1" s="1"/>
  <c r="L1238" i="1"/>
  <c r="M1238" i="1" s="1"/>
  <c r="L1239" i="1"/>
  <c r="M1239" i="1" s="1"/>
  <c r="L1240" i="1"/>
  <c r="M1240" i="1" s="1"/>
  <c r="L1241" i="1"/>
  <c r="M1241" i="1" s="1"/>
  <c r="L1242" i="1"/>
  <c r="M1242" i="1" s="1"/>
  <c r="L1243" i="1"/>
  <c r="L1244" i="1"/>
  <c r="M1244" i="1" s="1"/>
  <c r="L1245" i="1"/>
  <c r="M1245" i="1" s="1"/>
  <c r="L1246" i="1"/>
  <c r="M1246" i="1" s="1"/>
  <c r="L1247" i="1"/>
  <c r="M1247" i="1" s="1"/>
  <c r="L1248" i="1"/>
  <c r="M1248" i="1" s="1"/>
  <c r="L1249" i="1"/>
  <c r="M1249" i="1" s="1"/>
  <c r="L1250" i="1"/>
  <c r="M1250" i="1" s="1"/>
  <c r="L1251" i="1"/>
  <c r="L1252" i="1"/>
  <c r="M1252" i="1" s="1"/>
  <c r="L1253" i="1"/>
  <c r="M1253" i="1" s="1"/>
  <c r="L1254" i="1"/>
  <c r="M1254" i="1" s="1"/>
  <c r="L1255" i="1"/>
  <c r="M1255" i="1" s="1"/>
  <c r="L1256" i="1"/>
  <c r="M1256" i="1" s="1"/>
  <c r="L1257" i="1"/>
  <c r="M1257" i="1" s="1"/>
  <c r="L1258" i="1"/>
  <c r="M1258" i="1" s="1"/>
  <c r="L1259" i="1"/>
  <c r="M1259" i="1" s="1"/>
  <c r="L1260" i="1"/>
  <c r="M1260" i="1" s="1"/>
  <c r="L1261" i="1"/>
  <c r="M1261" i="1" s="1"/>
  <c r="L1262" i="1"/>
  <c r="M1262" i="1" s="1"/>
  <c r="L1263" i="1"/>
  <c r="M1263" i="1" s="1"/>
  <c r="L1264" i="1"/>
  <c r="M1264" i="1" s="1"/>
  <c r="L1265" i="1"/>
  <c r="M1265" i="1" s="1"/>
  <c r="L1266" i="1"/>
  <c r="M1266" i="1" s="1"/>
  <c r="L1267" i="1"/>
  <c r="M1267" i="1" s="1"/>
  <c r="L1268" i="1"/>
  <c r="M1268" i="1" s="1"/>
  <c r="L1269" i="1"/>
  <c r="M1269" i="1" s="1"/>
  <c r="L1270" i="1"/>
  <c r="M1270" i="1" s="1"/>
  <c r="L1271" i="1"/>
  <c r="M1271" i="1" s="1"/>
  <c r="L1272" i="1"/>
  <c r="M1272" i="1" s="1"/>
  <c r="L1273" i="1"/>
  <c r="M1273" i="1" s="1"/>
  <c r="L1274" i="1"/>
  <c r="M1274" i="1" s="1"/>
  <c r="L1275" i="1"/>
  <c r="M1275" i="1" s="1"/>
  <c r="L1276" i="1"/>
  <c r="M1276" i="1" s="1"/>
  <c r="L1277" i="1"/>
  <c r="M1277" i="1" s="1"/>
  <c r="L1278" i="1"/>
  <c r="M1278" i="1" s="1"/>
  <c r="L1279" i="1"/>
  <c r="M1279" i="1" s="1"/>
  <c r="L1280" i="1"/>
  <c r="M1280" i="1" s="1"/>
  <c r="L1281" i="1"/>
  <c r="M1281" i="1" s="1"/>
  <c r="L1282" i="1"/>
  <c r="M1282" i="1" s="1"/>
  <c r="L1283" i="1"/>
  <c r="M1283" i="1" s="1"/>
  <c r="L1284" i="1"/>
  <c r="M1284" i="1" s="1"/>
  <c r="L1285" i="1"/>
  <c r="M1285" i="1" s="1"/>
  <c r="L1286" i="1"/>
  <c r="M1286" i="1" s="1"/>
  <c r="L1287" i="1"/>
  <c r="M1287" i="1" s="1"/>
  <c r="L1288" i="1"/>
  <c r="M1288" i="1" s="1"/>
  <c r="L1289" i="1"/>
  <c r="M1289" i="1" s="1"/>
  <c r="L1290" i="1"/>
  <c r="M1290" i="1" s="1"/>
  <c r="L1291" i="1"/>
  <c r="M1291" i="1" s="1"/>
  <c r="L1292" i="1"/>
  <c r="M1292" i="1" s="1"/>
  <c r="L1293" i="1"/>
  <c r="M1293" i="1" s="1"/>
  <c r="L1294" i="1"/>
  <c r="M1294" i="1" s="1"/>
  <c r="L1295" i="1"/>
  <c r="M1295" i="1" s="1"/>
  <c r="L1296" i="1"/>
  <c r="M1296" i="1" s="1"/>
  <c r="L1297" i="1"/>
  <c r="M1297" i="1" s="1"/>
  <c r="L1298" i="1"/>
  <c r="M1298" i="1" s="1"/>
  <c r="L1299" i="1"/>
  <c r="M1299" i="1" s="1"/>
  <c r="L1300" i="1"/>
  <c r="M1300" i="1" s="1"/>
  <c r="L1301" i="1"/>
  <c r="M1301" i="1" s="1"/>
  <c r="L1302" i="1"/>
  <c r="M1302" i="1" s="1"/>
  <c r="L1303" i="1"/>
  <c r="M1303" i="1" s="1"/>
  <c r="L1304" i="1"/>
  <c r="M1304" i="1" s="1"/>
  <c r="L1305" i="1"/>
  <c r="M1305" i="1" s="1"/>
  <c r="L1306" i="1"/>
  <c r="M1306" i="1" s="1"/>
  <c r="L1307" i="1"/>
  <c r="L1308" i="1"/>
  <c r="M1308" i="1" s="1"/>
  <c r="L1309" i="1"/>
  <c r="M1309" i="1" s="1"/>
  <c r="L1310" i="1"/>
  <c r="M1310" i="1" s="1"/>
  <c r="L1311" i="1"/>
  <c r="M1311" i="1" s="1"/>
  <c r="L1312" i="1"/>
  <c r="M1312" i="1" s="1"/>
  <c r="L1313" i="1"/>
  <c r="M1313" i="1" s="1"/>
  <c r="L1314" i="1"/>
  <c r="M1314" i="1" s="1"/>
  <c r="L1315" i="1"/>
  <c r="L1316" i="1"/>
  <c r="M1316" i="1" s="1"/>
  <c r="L1317" i="1"/>
  <c r="M1317" i="1" s="1"/>
  <c r="L1318" i="1"/>
  <c r="M1318" i="1" s="1"/>
  <c r="L1319" i="1"/>
  <c r="M1319" i="1" s="1"/>
  <c r="L1320" i="1"/>
  <c r="M1320" i="1" s="1"/>
  <c r="L1321" i="1"/>
  <c r="M1321" i="1" s="1"/>
  <c r="L1322" i="1"/>
  <c r="M1322" i="1" s="1"/>
  <c r="L1323" i="1"/>
  <c r="M1323" i="1" s="1"/>
  <c r="L1324" i="1"/>
  <c r="M1324" i="1" s="1"/>
  <c r="L1325" i="1"/>
  <c r="M1325" i="1" s="1"/>
  <c r="L1326" i="1"/>
  <c r="M1326" i="1" s="1"/>
  <c r="L1327" i="1"/>
  <c r="M1327" i="1" s="1"/>
  <c r="L1328" i="1"/>
  <c r="M1328" i="1" s="1"/>
  <c r="L1329" i="1"/>
  <c r="M1329" i="1" s="1"/>
  <c r="L1330" i="1"/>
  <c r="M1330" i="1" s="1"/>
  <c r="L1331" i="1"/>
  <c r="M1331" i="1" s="1"/>
  <c r="L1332" i="1"/>
  <c r="M1332" i="1" s="1"/>
  <c r="L1333" i="1"/>
  <c r="M1333" i="1" s="1"/>
  <c r="L1334" i="1"/>
  <c r="M1334" i="1" s="1"/>
  <c r="L1335" i="1"/>
  <c r="M1335" i="1" s="1"/>
  <c r="L1336" i="1"/>
  <c r="M1336" i="1" s="1"/>
  <c r="L1337" i="1"/>
  <c r="M1337" i="1" s="1"/>
  <c r="L1338" i="1"/>
  <c r="M1338" i="1" s="1"/>
  <c r="L1339" i="1"/>
  <c r="M1339" i="1" s="1"/>
  <c r="L1340" i="1"/>
  <c r="M1340" i="1" s="1"/>
  <c r="L1341" i="1"/>
  <c r="M1341" i="1" s="1"/>
  <c r="L1342" i="1"/>
  <c r="M1342" i="1" s="1"/>
  <c r="L1343" i="1"/>
  <c r="M1343" i="1" s="1"/>
  <c r="L1344" i="1"/>
  <c r="M1344" i="1" s="1"/>
  <c r="L1345" i="1"/>
  <c r="M1345" i="1" s="1"/>
  <c r="L1346" i="1"/>
  <c r="M1346" i="1" s="1"/>
  <c r="L1347" i="1"/>
  <c r="M1347" i="1" s="1"/>
  <c r="L1348" i="1"/>
  <c r="M1348" i="1" s="1"/>
  <c r="L1349" i="1"/>
  <c r="M1349" i="1" s="1"/>
  <c r="L1350" i="1"/>
  <c r="M1350" i="1" s="1"/>
  <c r="L1351" i="1"/>
  <c r="M1351" i="1" s="1"/>
  <c r="L1352" i="1"/>
  <c r="M1352" i="1" s="1"/>
  <c r="L1353" i="1"/>
  <c r="M1353" i="1" s="1"/>
  <c r="L1354" i="1"/>
  <c r="M1354" i="1" s="1"/>
  <c r="L1355" i="1"/>
  <c r="M1355" i="1" s="1"/>
  <c r="L1356" i="1"/>
  <c r="M1356" i="1" s="1"/>
  <c r="L1357" i="1"/>
  <c r="M1357" i="1" s="1"/>
  <c r="L1358" i="1"/>
  <c r="M1358" i="1" s="1"/>
  <c r="L1359" i="1"/>
  <c r="M1359" i="1" s="1"/>
  <c r="L1360" i="1"/>
  <c r="M1360" i="1" s="1"/>
  <c r="L1361" i="1"/>
  <c r="M1361" i="1" s="1"/>
  <c r="L1362" i="1"/>
  <c r="M1362" i="1" s="1"/>
  <c r="L1363" i="1"/>
  <c r="M1363" i="1" s="1"/>
  <c r="L1364" i="1"/>
  <c r="M1364" i="1" s="1"/>
  <c r="L1365" i="1"/>
  <c r="M1365" i="1" s="1"/>
  <c r="L1366" i="1"/>
  <c r="M1366" i="1" s="1"/>
  <c r="L1367" i="1"/>
  <c r="M1367" i="1" s="1"/>
  <c r="L1368" i="1"/>
  <c r="M1368" i="1" s="1"/>
  <c r="L1369" i="1"/>
  <c r="M1369" i="1" s="1"/>
  <c r="L1370" i="1"/>
  <c r="M1370" i="1" s="1"/>
  <c r="L1371" i="1"/>
  <c r="L1372" i="1"/>
  <c r="M1372" i="1" s="1"/>
  <c r="L1373" i="1"/>
  <c r="M1373" i="1" s="1"/>
  <c r="L1374" i="1"/>
  <c r="M1374" i="1" s="1"/>
  <c r="L1375" i="1"/>
  <c r="M1375" i="1" s="1"/>
  <c r="L1376" i="1"/>
  <c r="M1376" i="1" s="1"/>
  <c r="L1377" i="1"/>
  <c r="M1377" i="1" s="1"/>
  <c r="L1378" i="1"/>
  <c r="M1378" i="1" s="1"/>
  <c r="L1379" i="1"/>
  <c r="L1380" i="1"/>
  <c r="M1380" i="1" s="1"/>
  <c r="L1381" i="1"/>
  <c r="M1381" i="1" s="1"/>
  <c r="L1382" i="1"/>
  <c r="M1382" i="1" s="1"/>
  <c r="L1383" i="1"/>
  <c r="M1383" i="1" s="1"/>
  <c r="L1384" i="1"/>
  <c r="M1384" i="1" s="1"/>
  <c r="L1385" i="1"/>
  <c r="M1385" i="1" s="1"/>
  <c r="L1386" i="1"/>
  <c r="M1386" i="1" s="1"/>
  <c r="L1387" i="1"/>
  <c r="M1387" i="1" s="1"/>
  <c r="L1388" i="1"/>
  <c r="M1388" i="1" s="1"/>
  <c r="L1389" i="1"/>
  <c r="M1389" i="1" s="1"/>
  <c r="L1390" i="1"/>
  <c r="M1390" i="1" s="1"/>
  <c r="L1391" i="1"/>
  <c r="M1391" i="1" s="1"/>
  <c r="L1392" i="1"/>
  <c r="M1392" i="1" s="1"/>
  <c r="L1393" i="1"/>
  <c r="M1393" i="1" s="1"/>
  <c r="L1394" i="1"/>
  <c r="M1394" i="1" s="1"/>
  <c r="L1395" i="1"/>
  <c r="M1395" i="1" s="1"/>
  <c r="L1396" i="1"/>
  <c r="M1396" i="1" s="1"/>
  <c r="L1397" i="1"/>
  <c r="M1397" i="1" s="1"/>
  <c r="L1398" i="1"/>
  <c r="M1398" i="1" s="1"/>
  <c r="L1399" i="1"/>
  <c r="M1399" i="1" s="1"/>
  <c r="L1400" i="1"/>
  <c r="M1400" i="1" s="1"/>
  <c r="L1401" i="1"/>
  <c r="M1401" i="1" s="1"/>
  <c r="L1402" i="1"/>
  <c r="M1402" i="1" s="1"/>
  <c r="L1403" i="1"/>
  <c r="M1403" i="1" s="1"/>
  <c r="L1404" i="1"/>
  <c r="M1404" i="1" s="1"/>
  <c r="L1405" i="1"/>
  <c r="M1405" i="1" s="1"/>
  <c r="L1406" i="1"/>
  <c r="M1406" i="1" s="1"/>
  <c r="L1407" i="1"/>
  <c r="M1407" i="1" s="1"/>
  <c r="L1408" i="1"/>
  <c r="M1408" i="1" s="1"/>
  <c r="L1409" i="1"/>
  <c r="M1409" i="1" s="1"/>
  <c r="L1410" i="1"/>
  <c r="M1410" i="1" s="1"/>
  <c r="L1411" i="1"/>
  <c r="M1411" i="1" s="1"/>
  <c r="L1412" i="1"/>
  <c r="M1412" i="1" s="1"/>
  <c r="L1413" i="1"/>
  <c r="M1413" i="1" s="1"/>
  <c r="L1414" i="1"/>
  <c r="M1414" i="1" s="1"/>
  <c r="L1415" i="1"/>
  <c r="M1415" i="1" s="1"/>
  <c r="L1416" i="1"/>
  <c r="M1416" i="1" s="1"/>
  <c r="L1417" i="1"/>
  <c r="M1417" i="1" s="1"/>
  <c r="L1418" i="1"/>
  <c r="M1418" i="1" s="1"/>
  <c r="L1419" i="1"/>
  <c r="M1419" i="1" s="1"/>
  <c r="L1420" i="1"/>
  <c r="M1420" i="1" s="1"/>
  <c r="L1421" i="1"/>
  <c r="M1421" i="1" s="1"/>
  <c r="L1422" i="1"/>
  <c r="M1422" i="1" s="1"/>
  <c r="L1423" i="1"/>
  <c r="M1423" i="1" s="1"/>
  <c r="L1424" i="1"/>
  <c r="M1424" i="1" s="1"/>
  <c r="L1425" i="1"/>
  <c r="M1425" i="1" s="1"/>
  <c r="L1426" i="1"/>
  <c r="M1426" i="1" s="1"/>
  <c r="L1427" i="1"/>
  <c r="M1427" i="1" s="1"/>
  <c r="L1428" i="1"/>
  <c r="M1428" i="1" s="1"/>
  <c r="L1429" i="1"/>
  <c r="M1429" i="1" s="1"/>
  <c r="L1430" i="1"/>
  <c r="M1430" i="1" s="1"/>
  <c r="L1431" i="1"/>
  <c r="M1431" i="1" s="1"/>
  <c r="L1432" i="1"/>
  <c r="M1432" i="1" s="1"/>
  <c r="L1433" i="1"/>
  <c r="M1433" i="1" s="1"/>
  <c r="L1434" i="1"/>
  <c r="M1434" i="1" s="1"/>
  <c r="L1435" i="1"/>
  <c r="L1436" i="1"/>
  <c r="M1436" i="1" s="1"/>
  <c r="L1437" i="1"/>
  <c r="M1437" i="1" s="1"/>
  <c r="L1438" i="1"/>
  <c r="M1438" i="1" s="1"/>
  <c r="L1439" i="1"/>
  <c r="M1439" i="1" s="1"/>
  <c r="L1440" i="1"/>
  <c r="M1440" i="1" s="1"/>
  <c r="L1441" i="1"/>
  <c r="M1441" i="1" s="1"/>
  <c r="L1442" i="1"/>
  <c r="M1442" i="1" s="1"/>
  <c r="L1443" i="1"/>
  <c r="L1444" i="1"/>
  <c r="M1444" i="1" s="1"/>
  <c r="L1445" i="1"/>
  <c r="M1445" i="1" s="1"/>
  <c r="L1446" i="1"/>
  <c r="M1446" i="1" s="1"/>
  <c r="L1447" i="1"/>
  <c r="M1447" i="1" s="1"/>
  <c r="L1448" i="1"/>
  <c r="M1448" i="1" s="1"/>
  <c r="L1449" i="1"/>
  <c r="M1449" i="1" s="1"/>
  <c r="L1450" i="1"/>
  <c r="M1450" i="1" s="1"/>
  <c r="L1451" i="1"/>
  <c r="M1451" i="1" s="1"/>
  <c r="L1452" i="1"/>
  <c r="M1452" i="1" s="1"/>
  <c r="L1453" i="1"/>
  <c r="M1453" i="1" s="1"/>
  <c r="L1454" i="1"/>
  <c r="M1454" i="1" s="1"/>
  <c r="L1455" i="1"/>
  <c r="M1455" i="1" s="1"/>
  <c r="L1456" i="1"/>
  <c r="M1456" i="1" s="1"/>
  <c r="L1457" i="1"/>
  <c r="M1457" i="1" s="1"/>
  <c r="L1458" i="1"/>
  <c r="M1458" i="1" s="1"/>
  <c r="L1459" i="1"/>
  <c r="M1459" i="1" s="1"/>
  <c r="L1460" i="1"/>
  <c r="M1460" i="1" s="1"/>
  <c r="L1461" i="1"/>
  <c r="M1461" i="1" s="1"/>
  <c r="L1462" i="1"/>
  <c r="M1462" i="1" s="1"/>
  <c r="L1463" i="1"/>
  <c r="M1463" i="1" s="1"/>
  <c r="L1464" i="1"/>
  <c r="M1464" i="1" s="1"/>
  <c r="L1465" i="1"/>
  <c r="M1465" i="1" s="1"/>
  <c r="L1466" i="1"/>
  <c r="M1466" i="1" s="1"/>
  <c r="L1467" i="1"/>
  <c r="M1467" i="1" s="1"/>
  <c r="L1468" i="1"/>
  <c r="M1468" i="1" s="1"/>
  <c r="L1469" i="1"/>
  <c r="M1469" i="1" s="1"/>
  <c r="L1470" i="1"/>
  <c r="M1470" i="1" s="1"/>
  <c r="L1471" i="1"/>
  <c r="M1471" i="1" s="1"/>
  <c r="L1472" i="1"/>
  <c r="M1472" i="1" s="1"/>
  <c r="L1473" i="1"/>
  <c r="M1473" i="1" s="1"/>
  <c r="L1474" i="1"/>
  <c r="M1474" i="1" s="1"/>
  <c r="L1475" i="1"/>
  <c r="M1475" i="1" s="1"/>
  <c r="L1476" i="1"/>
  <c r="M1476" i="1" s="1"/>
  <c r="L1477" i="1"/>
  <c r="M1477" i="1" s="1"/>
  <c r="L1478" i="1"/>
  <c r="M1478" i="1" s="1"/>
  <c r="L1479" i="1"/>
  <c r="M1479" i="1" s="1"/>
  <c r="L1480" i="1"/>
  <c r="M1480" i="1" s="1"/>
  <c r="L1481" i="1"/>
  <c r="M1481" i="1" s="1"/>
  <c r="L1482" i="1"/>
  <c r="M1482" i="1" s="1"/>
  <c r="L1483" i="1"/>
  <c r="M1483" i="1" s="1"/>
  <c r="L1484" i="1"/>
  <c r="M1484" i="1" s="1"/>
  <c r="L1485" i="1"/>
  <c r="M1485" i="1" s="1"/>
  <c r="L1486" i="1"/>
  <c r="M1486" i="1" s="1"/>
  <c r="L1487" i="1"/>
  <c r="M1487" i="1" s="1"/>
  <c r="L1488" i="1"/>
  <c r="M1488" i="1" s="1"/>
  <c r="L1489" i="1"/>
  <c r="M1489" i="1" s="1"/>
  <c r="L1490" i="1"/>
  <c r="M1490" i="1" s="1"/>
  <c r="L1491" i="1"/>
  <c r="M1491" i="1" s="1"/>
  <c r="L1492" i="1"/>
  <c r="M1492" i="1" s="1"/>
  <c r="L1493" i="1"/>
  <c r="M1493" i="1" s="1"/>
  <c r="L1494" i="1"/>
  <c r="M1494" i="1" s="1"/>
  <c r="L1495" i="1"/>
  <c r="M1495" i="1" s="1"/>
  <c r="L1496" i="1"/>
  <c r="M1496" i="1" s="1"/>
  <c r="L1497" i="1"/>
  <c r="M1497" i="1" s="1"/>
  <c r="L1498" i="1"/>
  <c r="M1498" i="1" s="1"/>
  <c r="L1499" i="1"/>
  <c r="L1500" i="1"/>
  <c r="M1500" i="1" s="1"/>
  <c r="L1501" i="1"/>
  <c r="M1501" i="1" s="1"/>
  <c r="L1502" i="1"/>
  <c r="M1502" i="1" s="1"/>
  <c r="L1503" i="1"/>
  <c r="M1503" i="1" s="1"/>
  <c r="L1504" i="1"/>
  <c r="M1504" i="1" s="1"/>
  <c r="L1505" i="1"/>
  <c r="M1505" i="1" s="1"/>
  <c r="L1506" i="1"/>
  <c r="M1506" i="1" s="1"/>
  <c r="L1507" i="1"/>
  <c r="L1508" i="1"/>
  <c r="M1508" i="1" s="1"/>
  <c r="L1509" i="1"/>
  <c r="M1509" i="1" s="1"/>
  <c r="L1510" i="1"/>
  <c r="M1510" i="1" s="1"/>
  <c r="L1511" i="1"/>
  <c r="M1511" i="1" s="1"/>
  <c r="L1512" i="1"/>
  <c r="M1512" i="1" s="1"/>
  <c r="L1513" i="1"/>
  <c r="M1513" i="1" s="1"/>
  <c r="L1514" i="1"/>
  <c r="M1514" i="1" s="1"/>
  <c r="L1515" i="1"/>
  <c r="M1515" i="1" s="1"/>
  <c r="L1516" i="1"/>
  <c r="M1516" i="1" s="1"/>
  <c r="L1517" i="1"/>
  <c r="M1517" i="1" s="1"/>
  <c r="L1518" i="1"/>
  <c r="M1518" i="1" s="1"/>
  <c r="L1519" i="1"/>
  <c r="M1519" i="1" s="1"/>
  <c r="L1520" i="1"/>
  <c r="M1520" i="1" s="1"/>
  <c r="L1521" i="1"/>
  <c r="M1521" i="1" s="1"/>
  <c r="L1522" i="1"/>
  <c r="M1522" i="1" s="1"/>
  <c r="L1523" i="1"/>
  <c r="M1523" i="1" s="1"/>
  <c r="L1524" i="1"/>
  <c r="M1524" i="1" s="1"/>
  <c r="L1525" i="1"/>
  <c r="M1525" i="1" s="1"/>
  <c r="L1526" i="1"/>
  <c r="M1526" i="1" s="1"/>
  <c r="L1527" i="1"/>
  <c r="M1527" i="1" s="1"/>
  <c r="L1528" i="1"/>
  <c r="M1528" i="1" s="1"/>
  <c r="L1529" i="1"/>
  <c r="M1529" i="1" s="1"/>
  <c r="L1530" i="1"/>
  <c r="M1530" i="1" s="1"/>
  <c r="L1531" i="1"/>
  <c r="M1531" i="1" s="1"/>
  <c r="L1532" i="1"/>
  <c r="M1532" i="1" s="1"/>
  <c r="L1533" i="1"/>
  <c r="M1533" i="1" s="1"/>
  <c r="L1534" i="1"/>
  <c r="M1534" i="1" s="1"/>
  <c r="L1535" i="1"/>
  <c r="M1535" i="1" s="1"/>
  <c r="L1536" i="1"/>
  <c r="M1536" i="1" s="1"/>
  <c r="L1537" i="1"/>
  <c r="M1537" i="1" s="1"/>
  <c r="L1538" i="1"/>
  <c r="M1538" i="1" s="1"/>
  <c r="L1539" i="1"/>
  <c r="M1539" i="1" s="1"/>
  <c r="L1540" i="1"/>
  <c r="M1540" i="1" s="1"/>
  <c r="L1541" i="1"/>
  <c r="M1541" i="1" s="1"/>
  <c r="L1542" i="1"/>
  <c r="M1542" i="1" s="1"/>
  <c r="L1543" i="1"/>
  <c r="M1543" i="1" s="1"/>
  <c r="L1544" i="1"/>
  <c r="M1544" i="1" s="1"/>
  <c r="L1545" i="1"/>
  <c r="M1545" i="1" s="1"/>
  <c r="L1546" i="1"/>
  <c r="M1546" i="1" s="1"/>
  <c r="L1547" i="1"/>
  <c r="M1547" i="1" s="1"/>
  <c r="L1548" i="1"/>
  <c r="M1548" i="1" s="1"/>
  <c r="L1549" i="1"/>
  <c r="M1549" i="1" s="1"/>
  <c r="L1550" i="1"/>
  <c r="M1550" i="1" s="1"/>
  <c r="L1551" i="1"/>
  <c r="M1551" i="1" s="1"/>
  <c r="L1552" i="1"/>
  <c r="M1552" i="1" s="1"/>
  <c r="L1553" i="1"/>
  <c r="M1553" i="1" s="1"/>
  <c r="L1554" i="1"/>
  <c r="M1554" i="1" s="1"/>
  <c r="L1555" i="1"/>
  <c r="M1555" i="1" s="1"/>
  <c r="L1556" i="1"/>
  <c r="M1556" i="1" s="1"/>
  <c r="L1557" i="1"/>
  <c r="M1557" i="1" s="1"/>
  <c r="L1558" i="1"/>
  <c r="M1558" i="1" s="1"/>
  <c r="L1559" i="1"/>
  <c r="M1559" i="1" s="1"/>
  <c r="L1560" i="1"/>
  <c r="M1560" i="1" s="1"/>
  <c r="L1561" i="1"/>
  <c r="M1561" i="1" s="1"/>
  <c r="L1562" i="1"/>
  <c r="M1562" i="1" s="1"/>
  <c r="L1563" i="1"/>
  <c r="L1564" i="1"/>
  <c r="M1564" i="1" s="1"/>
  <c r="L1565" i="1"/>
  <c r="M1565" i="1" s="1"/>
  <c r="L1566" i="1"/>
  <c r="M1566" i="1" s="1"/>
  <c r="L1567" i="1"/>
  <c r="M1567" i="1" s="1"/>
  <c r="L1568" i="1"/>
  <c r="M1568" i="1" s="1"/>
  <c r="L1569" i="1"/>
  <c r="M1569" i="1" s="1"/>
  <c r="L1570" i="1"/>
  <c r="M1570" i="1" s="1"/>
  <c r="L1571" i="1"/>
  <c r="L1572" i="1"/>
  <c r="M1572" i="1" s="1"/>
  <c r="L1573" i="1"/>
  <c r="M1573" i="1" s="1"/>
  <c r="L1574" i="1"/>
  <c r="M1574" i="1" s="1"/>
  <c r="L1575" i="1"/>
  <c r="M1575" i="1" s="1"/>
  <c r="L1576" i="1"/>
  <c r="M1576" i="1" s="1"/>
  <c r="L1577" i="1"/>
  <c r="M1577" i="1" s="1"/>
  <c r="L1578" i="1"/>
  <c r="M1578" i="1" s="1"/>
  <c r="L1579" i="1"/>
  <c r="M1579" i="1" s="1"/>
  <c r="L1580" i="1"/>
  <c r="M1580" i="1" s="1"/>
  <c r="L1581" i="1"/>
  <c r="M1581" i="1" s="1"/>
  <c r="L1582" i="1"/>
  <c r="M1582" i="1" s="1"/>
  <c r="L1583" i="1"/>
  <c r="M1583" i="1" s="1"/>
  <c r="L1584" i="1"/>
  <c r="M1584" i="1" s="1"/>
  <c r="L1585" i="1"/>
  <c r="M1585" i="1" s="1"/>
  <c r="L1586" i="1"/>
  <c r="M1586" i="1" s="1"/>
  <c r="L1587" i="1"/>
  <c r="M1587" i="1" s="1"/>
  <c r="L1588" i="1"/>
  <c r="M1588" i="1" s="1"/>
  <c r="L1589" i="1"/>
  <c r="M1589" i="1" s="1"/>
  <c r="L1590" i="1"/>
  <c r="M1590" i="1" s="1"/>
  <c r="L1591" i="1"/>
  <c r="M1591" i="1" s="1"/>
  <c r="L1592" i="1"/>
  <c r="M1592" i="1" s="1"/>
  <c r="L1593" i="1"/>
  <c r="M1593" i="1" s="1"/>
  <c r="L1594" i="1"/>
  <c r="M1594" i="1" s="1"/>
  <c r="L1595" i="1"/>
  <c r="M1595" i="1" s="1"/>
  <c r="L1596" i="1"/>
  <c r="M1596" i="1" s="1"/>
  <c r="L1597" i="1"/>
  <c r="M1597" i="1" s="1"/>
  <c r="L1598" i="1"/>
  <c r="M1598" i="1" s="1"/>
  <c r="L1599" i="1"/>
  <c r="M1599" i="1" s="1"/>
  <c r="L1600" i="1"/>
  <c r="M1600" i="1" s="1"/>
  <c r="L1601" i="1"/>
  <c r="M1601" i="1" s="1"/>
  <c r="L1602" i="1"/>
  <c r="M1602" i="1" s="1"/>
  <c r="L1603" i="1"/>
  <c r="M1603" i="1" s="1"/>
  <c r="L1604" i="1"/>
  <c r="M1604" i="1" s="1"/>
  <c r="L1605" i="1"/>
  <c r="M1605" i="1" s="1"/>
  <c r="L1606" i="1"/>
  <c r="M1606" i="1" s="1"/>
  <c r="L1607" i="1"/>
  <c r="M1607" i="1" s="1"/>
  <c r="L1608" i="1"/>
  <c r="M1608" i="1" s="1"/>
  <c r="L1609" i="1"/>
  <c r="M1609" i="1" s="1"/>
  <c r="L1610" i="1"/>
  <c r="M1610" i="1" s="1"/>
  <c r="L1611" i="1"/>
  <c r="M1611" i="1" s="1"/>
  <c r="L1612" i="1"/>
  <c r="M1612" i="1" s="1"/>
  <c r="L1613" i="1"/>
  <c r="M1613" i="1" s="1"/>
  <c r="L1614" i="1"/>
  <c r="M1614" i="1" s="1"/>
  <c r="L1615" i="1"/>
  <c r="M1615" i="1" s="1"/>
  <c r="L1616" i="1"/>
  <c r="M1616" i="1" s="1"/>
  <c r="L1617" i="1"/>
  <c r="M1617" i="1" s="1"/>
  <c r="L1618" i="1"/>
  <c r="M1618" i="1" s="1"/>
  <c r="L1619" i="1"/>
  <c r="M1619" i="1" s="1"/>
  <c r="L1620" i="1"/>
  <c r="M1620" i="1" s="1"/>
  <c r="L1621" i="1"/>
  <c r="M1621" i="1" s="1"/>
  <c r="L1622" i="1"/>
  <c r="M1622" i="1" s="1"/>
  <c r="L1623" i="1"/>
  <c r="M1623" i="1" s="1"/>
  <c r="L1624" i="1"/>
  <c r="L1625" i="1"/>
  <c r="M1625" i="1" s="1"/>
  <c r="L1626" i="1"/>
  <c r="M1626" i="1" s="1"/>
  <c r="L1627" i="1"/>
  <c r="L1628" i="1"/>
  <c r="M1628" i="1" s="1"/>
  <c r="L1629" i="1"/>
  <c r="M1629" i="1" s="1"/>
  <c r="L1630" i="1"/>
  <c r="M1630" i="1" s="1"/>
  <c r="L1631" i="1"/>
  <c r="M1631" i="1" s="1"/>
  <c r="L1632" i="1"/>
  <c r="M1632" i="1" s="1"/>
  <c r="L1633" i="1"/>
  <c r="M1633" i="1" s="1"/>
  <c r="L1634" i="1"/>
  <c r="M1634" i="1" s="1"/>
  <c r="L1635" i="1"/>
  <c r="M1635" i="1" s="1"/>
  <c r="L1636" i="1"/>
  <c r="M1636" i="1" s="1"/>
  <c r="L1637" i="1"/>
  <c r="M1637" i="1" s="1"/>
  <c r="L1638" i="1"/>
  <c r="M1638" i="1" s="1"/>
  <c r="L1639" i="1"/>
  <c r="M1639" i="1" s="1"/>
  <c r="L1640" i="1"/>
  <c r="M1640" i="1" s="1"/>
  <c r="L1641" i="1"/>
  <c r="M1641" i="1" s="1"/>
  <c r="L1642" i="1"/>
  <c r="M1642" i="1" s="1"/>
  <c r="L1643" i="1"/>
  <c r="M1643" i="1" s="1"/>
  <c r="L1644" i="1"/>
  <c r="M1644" i="1" s="1"/>
  <c r="L1645" i="1"/>
  <c r="M1645" i="1" s="1"/>
  <c r="L1646" i="1"/>
  <c r="M1646" i="1" s="1"/>
  <c r="L1647" i="1"/>
  <c r="M1647" i="1" s="1"/>
  <c r="L1648" i="1"/>
  <c r="M1648" i="1" s="1"/>
  <c r="L1649" i="1"/>
  <c r="M1649" i="1" s="1"/>
  <c r="L1650" i="1"/>
  <c r="M1650" i="1" s="1"/>
  <c r="L1651" i="1"/>
  <c r="M1651" i="1" s="1"/>
  <c r="L1652" i="1"/>
  <c r="M1652" i="1" s="1"/>
  <c r="L1653" i="1"/>
  <c r="M1653" i="1" s="1"/>
  <c r="L1654" i="1"/>
  <c r="M1654" i="1" s="1"/>
  <c r="L1655" i="1"/>
  <c r="M1655" i="1" s="1"/>
  <c r="L1656" i="1"/>
  <c r="L1657" i="1"/>
  <c r="M1657" i="1" s="1"/>
  <c r="L1658" i="1"/>
  <c r="M1658" i="1" s="1"/>
  <c r="L1659" i="1"/>
  <c r="L1660" i="1"/>
  <c r="M1660" i="1" s="1"/>
  <c r="L1661" i="1"/>
  <c r="M1661" i="1" s="1"/>
  <c r="L1662" i="1"/>
  <c r="M1662" i="1" s="1"/>
  <c r="L1663" i="1"/>
  <c r="M1663" i="1" s="1"/>
  <c r="L1664" i="1"/>
  <c r="M1664" i="1" s="1"/>
  <c r="L1665" i="1"/>
  <c r="M1665" i="1" s="1"/>
  <c r="L1666" i="1"/>
  <c r="M1666" i="1" s="1"/>
  <c r="L1667" i="1"/>
  <c r="M1667" i="1" s="1"/>
  <c r="L1668" i="1"/>
  <c r="M1668" i="1" s="1"/>
  <c r="L1669" i="1"/>
  <c r="M1669" i="1" s="1"/>
  <c r="L1670" i="1"/>
  <c r="M1670" i="1" s="1"/>
  <c r="L1671" i="1"/>
  <c r="M1671" i="1" s="1"/>
  <c r="L1672" i="1"/>
  <c r="M1672" i="1" s="1"/>
  <c r="L1673" i="1"/>
  <c r="M1673" i="1" s="1"/>
  <c r="L1674" i="1"/>
  <c r="M1674" i="1" s="1"/>
  <c r="L1675" i="1"/>
  <c r="L1676" i="1"/>
  <c r="L1677" i="1"/>
  <c r="M1677" i="1" s="1"/>
  <c r="L1678" i="1"/>
  <c r="M1678" i="1" s="1"/>
  <c r="L1679" i="1"/>
  <c r="M1679" i="1" s="1"/>
  <c r="L1680" i="1"/>
  <c r="M1680" i="1" s="1"/>
  <c r="L1681" i="1"/>
  <c r="M1681" i="1" s="1"/>
  <c r="L1682" i="1"/>
  <c r="M1682" i="1" s="1"/>
  <c r="L1683" i="1"/>
  <c r="L1684" i="1"/>
  <c r="L1685" i="1"/>
  <c r="M1685" i="1" s="1"/>
  <c r="L1686" i="1"/>
  <c r="M1686" i="1" s="1"/>
  <c r="L1687" i="1"/>
  <c r="M1687" i="1" s="1"/>
  <c r="L1688" i="1"/>
  <c r="M1688" i="1" s="1"/>
  <c r="L1689" i="1"/>
  <c r="M1689" i="1" s="1"/>
  <c r="L1690" i="1"/>
  <c r="M1690" i="1" s="1"/>
  <c r="L1691" i="1"/>
  <c r="L1692" i="1"/>
  <c r="L1693" i="1"/>
  <c r="M1693" i="1" s="1"/>
  <c r="L1694" i="1"/>
  <c r="M1694" i="1" s="1"/>
  <c r="L1695" i="1"/>
  <c r="M1695" i="1" s="1"/>
  <c r="L1696" i="1"/>
  <c r="M1696" i="1" s="1"/>
  <c r="L1697" i="1"/>
  <c r="M1697" i="1" s="1"/>
  <c r="L1698" i="1"/>
  <c r="M1698" i="1" s="1"/>
  <c r="L1699" i="1"/>
  <c r="L1700" i="1"/>
  <c r="L1701" i="1"/>
  <c r="M1701" i="1" s="1"/>
  <c r="L1702" i="1"/>
  <c r="M1702" i="1" s="1"/>
  <c r="L1703" i="1"/>
  <c r="M1703" i="1" s="1"/>
  <c r="L1704" i="1"/>
  <c r="M1704" i="1" s="1"/>
  <c r="L1705" i="1"/>
  <c r="M1705" i="1" s="1"/>
  <c r="L1706" i="1"/>
  <c r="M1706" i="1" s="1"/>
  <c r="L1707" i="1"/>
  <c r="L1708" i="1"/>
  <c r="L1709" i="1"/>
  <c r="M1709" i="1" s="1"/>
  <c r="L1710" i="1"/>
  <c r="M1710" i="1" s="1"/>
  <c r="L1711" i="1"/>
  <c r="M1711" i="1" s="1"/>
  <c r="L1712" i="1"/>
  <c r="M1712" i="1" s="1"/>
  <c r="L1713" i="1"/>
  <c r="M1713" i="1" s="1"/>
  <c r="L1714" i="1"/>
  <c r="M1714" i="1" s="1"/>
  <c r="L1715" i="1"/>
  <c r="L1716" i="1"/>
  <c r="L1717" i="1"/>
  <c r="M1717" i="1" s="1"/>
  <c r="L1718" i="1"/>
  <c r="M1718" i="1" s="1"/>
  <c r="L1719" i="1"/>
  <c r="M1719" i="1" s="1"/>
  <c r="L1720" i="1"/>
  <c r="M1720" i="1" s="1"/>
  <c r="L1721" i="1"/>
  <c r="M1721" i="1" s="1"/>
  <c r="L1722" i="1"/>
  <c r="M1722" i="1" s="1"/>
  <c r="L1723" i="1"/>
  <c r="L1724" i="1"/>
  <c r="L1725" i="1"/>
  <c r="M1725" i="1" s="1"/>
  <c r="L1726" i="1"/>
  <c r="M1726" i="1" s="1"/>
  <c r="L1727" i="1"/>
  <c r="M1727" i="1" s="1"/>
  <c r="L1728" i="1"/>
  <c r="M1728" i="1" s="1"/>
  <c r="L1729" i="1"/>
  <c r="M1729" i="1" s="1"/>
  <c r="L1730" i="1"/>
  <c r="M1730" i="1" s="1"/>
  <c r="L1731" i="1"/>
  <c r="L1732" i="1"/>
  <c r="L1733" i="1"/>
  <c r="M1733" i="1" s="1"/>
  <c r="L1734" i="1"/>
  <c r="M1734" i="1" s="1"/>
  <c r="L1735" i="1"/>
  <c r="M1735" i="1" s="1"/>
  <c r="L1736" i="1"/>
  <c r="M1736" i="1" s="1"/>
  <c r="L1737" i="1"/>
  <c r="M1737" i="1" s="1"/>
  <c r="L1738" i="1"/>
  <c r="M1738" i="1" s="1"/>
  <c r="L1739" i="1"/>
  <c r="L1740" i="1"/>
  <c r="L1741" i="1"/>
  <c r="M1741" i="1" s="1"/>
  <c r="L1742" i="1"/>
  <c r="M1742" i="1" s="1"/>
  <c r="L1743" i="1"/>
  <c r="M1743" i="1" s="1"/>
  <c r="L1744" i="1"/>
  <c r="M1744" i="1" s="1"/>
  <c r="L1745" i="1"/>
  <c r="M1745" i="1" s="1"/>
  <c r="L1746" i="1"/>
  <c r="M1746" i="1" s="1"/>
  <c r="L1747" i="1"/>
  <c r="L1748" i="1"/>
  <c r="L1749" i="1"/>
  <c r="M1749" i="1" s="1"/>
  <c r="L1750" i="1"/>
  <c r="M1750" i="1" s="1"/>
  <c r="L1751" i="1"/>
  <c r="M1751" i="1" s="1"/>
  <c r="L1752" i="1"/>
  <c r="M1752" i="1" s="1"/>
  <c r="L1753" i="1"/>
  <c r="M1753" i="1" s="1"/>
  <c r="L1754" i="1"/>
  <c r="M1754" i="1" s="1"/>
  <c r="L1755" i="1"/>
  <c r="L1756" i="1"/>
  <c r="L1757" i="1"/>
  <c r="M1757" i="1" s="1"/>
  <c r="L1758" i="1"/>
  <c r="M1758" i="1" s="1"/>
  <c r="K1760" i="1" l="1"/>
  <c r="K1761" i="1"/>
  <c r="K1764" i="1"/>
  <c r="K1765" i="1"/>
  <c r="D68" i="7"/>
  <c r="D69" i="7"/>
  <c r="D70" i="7"/>
  <c r="D71" i="7"/>
  <c r="D72" i="7"/>
  <c r="D73" i="7"/>
  <c r="D74" i="7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H1667" i="1"/>
  <c r="H1668" i="1"/>
  <c r="H1669" i="1"/>
  <c r="H1670" i="1"/>
  <c r="H1671" i="1"/>
  <c r="H1672" i="1"/>
  <c r="H1673" i="1"/>
  <c r="H1674" i="1"/>
  <c r="H1675" i="1"/>
  <c r="H1676" i="1"/>
  <c r="G1667" i="1"/>
  <c r="G1668" i="1"/>
  <c r="G1669" i="1"/>
  <c r="G1670" i="1"/>
  <c r="G1671" i="1"/>
  <c r="G1672" i="1"/>
  <c r="G1673" i="1"/>
  <c r="G1674" i="1"/>
  <c r="G1675" i="1"/>
  <c r="G1676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I1737" i="1" l="1"/>
  <c r="J1736" i="1"/>
  <c r="I1758" i="1"/>
  <c r="I1756" i="1"/>
  <c r="I1754" i="1"/>
  <c r="I1752" i="1"/>
  <c r="I1750" i="1"/>
  <c r="I1748" i="1"/>
  <c r="I1746" i="1"/>
  <c r="I1744" i="1"/>
  <c r="I1742" i="1"/>
  <c r="I1740" i="1"/>
  <c r="I1738" i="1"/>
  <c r="I1736" i="1"/>
  <c r="K1736" i="1" s="1"/>
  <c r="J1757" i="1"/>
  <c r="J1755" i="1"/>
  <c r="J1753" i="1"/>
  <c r="J1751" i="1"/>
  <c r="J1749" i="1"/>
  <c r="J1747" i="1"/>
  <c r="J1745" i="1"/>
  <c r="J1743" i="1"/>
  <c r="J1741" i="1"/>
  <c r="J1739" i="1"/>
  <c r="J1737" i="1"/>
  <c r="K1737" i="1" s="1"/>
  <c r="I1712" i="1"/>
  <c r="J1712" i="1"/>
  <c r="I1757" i="1"/>
  <c r="K1757" i="1" s="1"/>
  <c r="I1755" i="1"/>
  <c r="K1755" i="1" s="1"/>
  <c r="I1753" i="1"/>
  <c r="K1753" i="1" s="1"/>
  <c r="I1751" i="1"/>
  <c r="K1751" i="1" s="1"/>
  <c r="I1749" i="1"/>
  <c r="I1747" i="1"/>
  <c r="K1747" i="1" s="1"/>
  <c r="I1745" i="1"/>
  <c r="K1745" i="1" s="1"/>
  <c r="I1743" i="1"/>
  <c r="K1743" i="1" s="1"/>
  <c r="I1741" i="1"/>
  <c r="K1741" i="1" s="1"/>
  <c r="I1739" i="1"/>
  <c r="K1739" i="1" s="1"/>
  <c r="J1758" i="1"/>
  <c r="J1756" i="1"/>
  <c r="J1754" i="1"/>
  <c r="J1752" i="1"/>
  <c r="J1750" i="1"/>
  <c r="J1748" i="1"/>
  <c r="J1746" i="1"/>
  <c r="J1744" i="1"/>
  <c r="J1742" i="1"/>
  <c r="J1740" i="1"/>
  <c r="J1738" i="1"/>
  <c r="I1691" i="1"/>
  <c r="I1735" i="1"/>
  <c r="I1733" i="1"/>
  <c r="I1731" i="1"/>
  <c r="I1729" i="1"/>
  <c r="I1727" i="1"/>
  <c r="I1725" i="1"/>
  <c r="I1723" i="1"/>
  <c r="I1721" i="1"/>
  <c r="I1719" i="1"/>
  <c r="I1717" i="1"/>
  <c r="I1715" i="1"/>
  <c r="I1713" i="1"/>
  <c r="J1735" i="1"/>
  <c r="J1733" i="1"/>
  <c r="J1731" i="1"/>
  <c r="J1729" i="1"/>
  <c r="J1727" i="1"/>
  <c r="J1725" i="1"/>
  <c r="J1723" i="1"/>
  <c r="J1721" i="1"/>
  <c r="J1719" i="1"/>
  <c r="J1717" i="1"/>
  <c r="J1715" i="1"/>
  <c r="J1713" i="1"/>
  <c r="J1692" i="1"/>
  <c r="I1734" i="1"/>
  <c r="I1732" i="1"/>
  <c r="I1730" i="1"/>
  <c r="I1728" i="1"/>
  <c r="I1726" i="1"/>
  <c r="I1724" i="1"/>
  <c r="I1722" i="1"/>
  <c r="I1720" i="1"/>
  <c r="I1718" i="1"/>
  <c r="I1716" i="1"/>
  <c r="I1714" i="1"/>
  <c r="J1734" i="1"/>
  <c r="J1732" i="1"/>
  <c r="J1730" i="1"/>
  <c r="J1728" i="1"/>
  <c r="J1726" i="1"/>
  <c r="J1724" i="1"/>
  <c r="J1722" i="1"/>
  <c r="J1720" i="1"/>
  <c r="J1718" i="1"/>
  <c r="J1716" i="1"/>
  <c r="J1714" i="1"/>
  <c r="I1677" i="1"/>
  <c r="J1677" i="1"/>
  <c r="I1710" i="1"/>
  <c r="I1708" i="1"/>
  <c r="I1706" i="1"/>
  <c r="I1704" i="1"/>
  <c r="I1702" i="1"/>
  <c r="I1700" i="1"/>
  <c r="I1698" i="1"/>
  <c r="I1696" i="1"/>
  <c r="I1694" i="1"/>
  <c r="I1692" i="1"/>
  <c r="K1692" i="1" s="1"/>
  <c r="J1711" i="1"/>
  <c r="J1709" i="1"/>
  <c r="J1707" i="1"/>
  <c r="J1705" i="1"/>
  <c r="J1703" i="1"/>
  <c r="J1701" i="1"/>
  <c r="J1699" i="1"/>
  <c r="J1697" i="1"/>
  <c r="J1695" i="1"/>
  <c r="J1693" i="1"/>
  <c r="J1691" i="1"/>
  <c r="K1691" i="1" s="1"/>
  <c r="I1711" i="1"/>
  <c r="K1711" i="1" s="1"/>
  <c r="I1709" i="1"/>
  <c r="I1707" i="1"/>
  <c r="K1707" i="1" s="1"/>
  <c r="I1705" i="1"/>
  <c r="K1705" i="1" s="1"/>
  <c r="I1703" i="1"/>
  <c r="K1703" i="1" s="1"/>
  <c r="I1701" i="1"/>
  <c r="I1699" i="1"/>
  <c r="K1699" i="1" s="1"/>
  <c r="I1697" i="1"/>
  <c r="I1695" i="1"/>
  <c r="K1695" i="1" s="1"/>
  <c r="I1693" i="1"/>
  <c r="J1710" i="1"/>
  <c r="J1708" i="1"/>
  <c r="J1706" i="1"/>
  <c r="J1704" i="1"/>
  <c r="J1702" i="1"/>
  <c r="J1700" i="1"/>
  <c r="J1698" i="1"/>
  <c r="J1696" i="1"/>
  <c r="J1694" i="1"/>
  <c r="I1690" i="1"/>
  <c r="I1688" i="1"/>
  <c r="I1686" i="1"/>
  <c r="I1684" i="1"/>
  <c r="I1682" i="1"/>
  <c r="I1680" i="1"/>
  <c r="I1678" i="1"/>
  <c r="J1690" i="1"/>
  <c r="J1688" i="1"/>
  <c r="J1686" i="1"/>
  <c r="J1684" i="1"/>
  <c r="J1682" i="1"/>
  <c r="J1680" i="1"/>
  <c r="J1678" i="1"/>
  <c r="I1667" i="1"/>
  <c r="J1667" i="1"/>
  <c r="I1689" i="1"/>
  <c r="I1687" i="1"/>
  <c r="I1685" i="1"/>
  <c r="I1683" i="1"/>
  <c r="I1681" i="1"/>
  <c r="I1679" i="1"/>
  <c r="J1689" i="1"/>
  <c r="J1687" i="1"/>
  <c r="J1685" i="1"/>
  <c r="J1683" i="1"/>
  <c r="J1681" i="1"/>
  <c r="J1679" i="1"/>
  <c r="I1646" i="1"/>
  <c r="I1676" i="1"/>
  <c r="I1674" i="1"/>
  <c r="I1672" i="1"/>
  <c r="I1670" i="1"/>
  <c r="I1668" i="1"/>
  <c r="J1676" i="1"/>
  <c r="J1674" i="1"/>
  <c r="J1672" i="1"/>
  <c r="J1670" i="1"/>
  <c r="J1668" i="1"/>
  <c r="J1647" i="1"/>
  <c r="I1675" i="1"/>
  <c r="I1673" i="1"/>
  <c r="I1671" i="1"/>
  <c r="I1669" i="1"/>
  <c r="J1675" i="1"/>
  <c r="J1673" i="1"/>
  <c r="J1671" i="1"/>
  <c r="J1669" i="1"/>
  <c r="I1665" i="1"/>
  <c r="I1663" i="1"/>
  <c r="I1661" i="1"/>
  <c r="I1659" i="1"/>
  <c r="I1657" i="1"/>
  <c r="I1655" i="1"/>
  <c r="I1653" i="1"/>
  <c r="I1651" i="1"/>
  <c r="I1649" i="1"/>
  <c r="I1647" i="1"/>
  <c r="K1647" i="1" s="1"/>
  <c r="J1666" i="1"/>
  <c r="J1664" i="1"/>
  <c r="J1662" i="1"/>
  <c r="J1660" i="1"/>
  <c r="J1658" i="1"/>
  <c r="J1656" i="1"/>
  <c r="J1654" i="1"/>
  <c r="J1652" i="1"/>
  <c r="J1650" i="1"/>
  <c r="J1648" i="1"/>
  <c r="J1646" i="1"/>
  <c r="K1646" i="1" s="1"/>
  <c r="I1666" i="1"/>
  <c r="K1666" i="1" s="1"/>
  <c r="I1664" i="1"/>
  <c r="I1662" i="1"/>
  <c r="K1662" i="1" s="1"/>
  <c r="I1660" i="1"/>
  <c r="I1658" i="1"/>
  <c r="K1658" i="1" s="1"/>
  <c r="I1656" i="1"/>
  <c r="I1654" i="1"/>
  <c r="I1652" i="1"/>
  <c r="I1650" i="1"/>
  <c r="K1650" i="1" s="1"/>
  <c r="I1648" i="1"/>
  <c r="J1665" i="1"/>
  <c r="J1663" i="1"/>
  <c r="J1661" i="1"/>
  <c r="J1659" i="1"/>
  <c r="J1657" i="1"/>
  <c r="J1655" i="1"/>
  <c r="J1653" i="1"/>
  <c r="J1651" i="1"/>
  <c r="J1649" i="1"/>
  <c r="D60" i="7"/>
  <c r="D61" i="7"/>
  <c r="D62" i="7"/>
  <c r="D63" i="7"/>
  <c r="D64" i="7"/>
  <c r="D65" i="7"/>
  <c r="D66" i="7"/>
  <c r="D67" i="7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K1749" i="1" l="1"/>
  <c r="K1654" i="1"/>
  <c r="K1709" i="1"/>
  <c r="K1648" i="1"/>
  <c r="K1652" i="1"/>
  <c r="K1656" i="1"/>
  <c r="K1660" i="1"/>
  <c r="K1664" i="1"/>
  <c r="K1693" i="1"/>
  <c r="K1697" i="1"/>
  <c r="K1701" i="1"/>
  <c r="K1677" i="1"/>
  <c r="K1738" i="1"/>
  <c r="K1742" i="1"/>
  <c r="K1746" i="1"/>
  <c r="K1750" i="1"/>
  <c r="K1754" i="1"/>
  <c r="K1758" i="1"/>
  <c r="K1712" i="1"/>
  <c r="K1740" i="1"/>
  <c r="K1744" i="1"/>
  <c r="K1748" i="1"/>
  <c r="K1752" i="1"/>
  <c r="K1756" i="1"/>
  <c r="K1716" i="1"/>
  <c r="K1720" i="1"/>
  <c r="K1724" i="1"/>
  <c r="K1728" i="1"/>
  <c r="K1732" i="1"/>
  <c r="K1715" i="1"/>
  <c r="K1719" i="1"/>
  <c r="K1723" i="1"/>
  <c r="K1727" i="1"/>
  <c r="K1731" i="1"/>
  <c r="K1735" i="1"/>
  <c r="K1714" i="1"/>
  <c r="K1718" i="1"/>
  <c r="K1722" i="1"/>
  <c r="K1726" i="1"/>
  <c r="K1730" i="1"/>
  <c r="K1734" i="1"/>
  <c r="K1713" i="1"/>
  <c r="K1717" i="1"/>
  <c r="K1721" i="1"/>
  <c r="K1725" i="1"/>
  <c r="K1729" i="1"/>
  <c r="K1733" i="1"/>
  <c r="K1694" i="1"/>
  <c r="K1698" i="1"/>
  <c r="K1702" i="1"/>
  <c r="K1706" i="1"/>
  <c r="K1710" i="1"/>
  <c r="K1696" i="1"/>
  <c r="K1700" i="1"/>
  <c r="K1704" i="1"/>
  <c r="K1708" i="1"/>
  <c r="K1679" i="1"/>
  <c r="K1683" i="1"/>
  <c r="K1687" i="1"/>
  <c r="K1680" i="1"/>
  <c r="K1684" i="1"/>
  <c r="K1688" i="1"/>
  <c r="K1681" i="1"/>
  <c r="K1685" i="1"/>
  <c r="K1689" i="1"/>
  <c r="K1667" i="1"/>
  <c r="K1678" i="1"/>
  <c r="K1682" i="1"/>
  <c r="K1686" i="1"/>
  <c r="K1690" i="1"/>
  <c r="K1669" i="1"/>
  <c r="K1673" i="1"/>
  <c r="K1668" i="1"/>
  <c r="K1672" i="1"/>
  <c r="K1676" i="1"/>
  <c r="K1671" i="1"/>
  <c r="K1675" i="1"/>
  <c r="K1670" i="1"/>
  <c r="K1674" i="1"/>
  <c r="I1595" i="1"/>
  <c r="K1649" i="1"/>
  <c r="K1653" i="1"/>
  <c r="K1657" i="1"/>
  <c r="K1661" i="1"/>
  <c r="K1665" i="1"/>
  <c r="K1651" i="1"/>
  <c r="K1655" i="1"/>
  <c r="K1659" i="1"/>
  <c r="K1663" i="1"/>
  <c r="J1596" i="1"/>
  <c r="J1581" i="1"/>
  <c r="I1644" i="1"/>
  <c r="I1642" i="1"/>
  <c r="I1640" i="1"/>
  <c r="I1638" i="1"/>
  <c r="I1636" i="1"/>
  <c r="I1634" i="1"/>
  <c r="I1632" i="1"/>
  <c r="I1630" i="1"/>
  <c r="I1628" i="1"/>
  <c r="I1626" i="1"/>
  <c r="I1624" i="1"/>
  <c r="I1622" i="1"/>
  <c r="I1620" i="1"/>
  <c r="I1618" i="1"/>
  <c r="I1616" i="1"/>
  <c r="I1614" i="1"/>
  <c r="I1612" i="1"/>
  <c r="I1610" i="1"/>
  <c r="I1608" i="1"/>
  <c r="I1606" i="1"/>
  <c r="I1604" i="1"/>
  <c r="I1602" i="1"/>
  <c r="I1600" i="1"/>
  <c r="I1598" i="1"/>
  <c r="I1596" i="1"/>
  <c r="K1596" i="1" s="1"/>
  <c r="J1645" i="1"/>
  <c r="J1643" i="1"/>
  <c r="J1641" i="1"/>
  <c r="J1639" i="1"/>
  <c r="J1637" i="1"/>
  <c r="J1635" i="1"/>
  <c r="J1633" i="1"/>
  <c r="J1631" i="1"/>
  <c r="J1629" i="1"/>
  <c r="J1627" i="1"/>
  <c r="J1625" i="1"/>
  <c r="J1623" i="1"/>
  <c r="J1621" i="1"/>
  <c r="J1619" i="1"/>
  <c r="J1617" i="1"/>
  <c r="J1615" i="1"/>
  <c r="J1613" i="1"/>
  <c r="J1611" i="1"/>
  <c r="J1609" i="1"/>
  <c r="J1607" i="1"/>
  <c r="J1605" i="1"/>
  <c r="J1603" i="1"/>
  <c r="J1601" i="1"/>
  <c r="J1599" i="1"/>
  <c r="J1597" i="1"/>
  <c r="J1595" i="1"/>
  <c r="K1595" i="1" s="1"/>
  <c r="I1580" i="1"/>
  <c r="I1645" i="1"/>
  <c r="K1645" i="1" s="1"/>
  <c r="I1643" i="1"/>
  <c r="I1641" i="1"/>
  <c r="K1641" i="1" s="1"/>
  <c r="I1639" i="1"/>
  <c r="I1637" i="1"/>
  <c r="K1637" i="1" s="1"/>
  <c r="I1635" i="1"/>
  <c r="I1633" i="1"/>
  <c r="K1633" i="1" s="1"/>
  <c r="I1631" i="1"/>
  <c r="I1629" i="1"/>
  <c r="K1629" i="1" s="1"/>
  <c r="I1627" i="1"/>
  <c r="I1625" i="1"/>
  <c r="K1625" i="1" s="1"/>
  <c r="I1623" i="1"/>
  <c r="I1621" i="1"/>
  <c r="K1621" i="1" s="1"/>
  <c r="I1619" i="1"/>
  <c r="I1617" i="1"/>
  <c r="K1617" i="1" s="1"/>
  <c r="I1615" i="1"/>
  <c r="I1613" i="1"/>
  <c r="K1613" i="1" s="1"/>
  <c r="I1611" i="1"/>
  <c r="I1609" i="1"/>
  <c r="K1609" i="1" s="1"/>
  <c r="I1607" i="1"/>
  <c r="I1605" i="1"/>
  <c r="K1605" i="1" s="1"/>
  <c r="I1603" i="1"/>
  <c r="I1601" i="1"/>
  <c r="K1601" i="1" s="1"/>
  <c r="I1599" i="1"/>
  <c r="I1597" i="1"/>
  <c r="J1644" i="1"/>
  <c r="J1642" i="1"/>
  <c r="J1640" i="1"/>
  <c r="J1638" i="1"/>
  <c r="J1636" i="1"/>
  <c r="J1634" i="1"/>
  <c r="J1632" i="1"/>
  <c r="J1630" i="1"/>
  <c r="J1628" i="1"/>
  <c r="J1626" i="1"/>
  <c r="J1624" i="1"/>
  <c r="J1622" i="1"/>
  <c r="J1620" i="1"/>
  <c r="J1618" i="1"/>
  <c r="J1616" i="1"/>
  <c r="J1614" i="1"/>
  <c r="J1612" i="1"/>
  <c r="J1610" i="1"/>
  <c r="J1608" i="1"/>
  <c r="J1606" i="1"/>
  <c r="J1604" i="1"/>
  <c r="J1602" i="1"/>
  <c r="J1600" i="1"/>
  <c r="J1598" i="1"/>
  <c r="J1552" i="1"/>
  <c r="I1593" i="1"/>
  <c r="I1591" i="1"/>
  <c r="I1589" i="1"/>
  <c r="I1587" i="1"/>
  <c r="I1585" i="1"/>
  <c r="I1583" i="1"/>
  <c r="I1581" i="1"/>
  <c r="K1581" i="1" s="1"/>
  <c r="J1594" i="1"/>
  <c r="J1592" i="1"/>
  <c r="J1590" i="1"/>
  <c r="J1588" i="1"/>
  <c r="J1586" i="1"/>
  <c r="J1584" i="1"/>
  <c r="J1582" i="1"/>
  <c r="J1580" i="1"/>
  <c r="K1580" i="1" s="1"/>
  <c r="I1551" i="1"/>
  <c r="I1594" i="1"/>
  <c r="I1592" i="1"/>
  <c r="I1590" i="1"/>
  <c r="I1588" i="1"/>
  <c r="I1586" i="1"/>
  <c r="I1584" i="1"/>
  <c r="I1582" i="1"/>
  <c r="J1593" i="1"/>
  <c r="J1591" i="1"/>
  <c r="J1589" i="1"/>
  <c r="J1587" i="1"/>
  <c r="J1585" i="1"/>
  <c r="J1583" i="1"/>
  <c r="I1578" i="1"/>
  <c r="I1576" i="1"/>
  <c r="I1574" i="1"/>
  <c r="I1572" i="1"/>
  <c r="I1570" i="1"/>
  <c r="I1568" i="1"/>
  <c r="I1566" i="1"/>
  <c r="I1564" i="1"/>
  <c r="I1562" i="1"/>
  <c r="I1560" i="1"/>
  <c r="I1558" i="1"/>
  <c r="I1556" i="1"/>
  <c r="I1554" i="1"/>
  <c r="I1552" i="1"/>
  <c r="K1552" i="1" s="1"/>
  <c r="J1579" i="1"/>
  <c r="J1577" i="1"/>
  <c r="J1575" i="1"/>
  <c r="J1573" i="1"/>
  <c r="J1571" i="1"/>
  <c r="J1569" i="1"/>
  <c r="J1567" i="1"/>
  <c r="J1565" i="1"/>
  <c r="J1563" i="1"/>
  <c r="J1561" i="1"/>
  <c r="J1559" i="1"/>
  <c r="J1557" i="1"/>
  <c r="J1555" i="1"/>
  <c r="J1553" i="1"/>
  <c r="J1551" i="1"/>
  <c r="K1551" i="1" s="1"/>
  <c r="I1579" i="1"/>
  <c r="K1579" i="1" s="1"/>
  <c r="I1577" i="1"/>
  <c r="I1575" i="1"/>
  <c r="I1573" i="1"/>
  <c r="I1571" i="1"/>
  <c r="K1571" i="1" s="1"/>
  <c r="I1569" i="1"/>
  <c r="I1567" i="1"/>
  <c r="I1565" i="1"/>
  <c r="I1563" i="1"/>
  <c r="I1561" i="1"/>
  <c r="I1559" i="1"/>
  <c r="I1557" i="1"/>
  <c r="I1555" i="1"/>
  <c r="I1553" i="1"/>
  <c r="J1578" i="1"/>
  <c r="J1576" i="1"/>
  <c r="J1574" i="1"/>
  <c r="J1572" i="1"/>
  <c r="J1570" i="1"/>
  <c r="J1568" i="1"/>
  <c r="J1566" i="1"/>
  <c r="J1564" i="1"/>
  <c r="J1562" i="1"/>
  <c r="J1560" i="1"/>
  <c r="J1558" i="1"/>
  <c r="J1556" i="1"/>
  <c r="J1554" i="1"/>
  <c r="H1550" i="1"/>
  <c r="G1550" i="1"/>
  <c r="H1549" i="1"/>
  <c r="G1549" i="1"/>
  <c r="H1548" i="1"/>
  <c r="G1548" i="1"/>
  <c r="H1547" i="1"/>
  <c r="G1547" i="1"/>
  <c r="H1546" i="1"/>
  <c r="G1546" i="1"/>
  <c r="H1545" i="1"/>
  <c r="G1545" i="1"/>
  <c r="H1544" i="1"/>
  <c r="G1544" i="1"/>
  <c r="H1543" i="1"/>
  <c r="G1543" i="1"/>
  <c r="H1542" i="1"/>
  <c r="G1542" i="1"/>
  <c r="H1541" i="1"/>
  <c r="G1541" i="1"/>
  <c r="H1540" i="1"/>
  <c r="G1540" i="1"/>
  <c r="H1539" i="1"/>
  <c r="G1539" i="1"/>
  <c r="H1538" i="1"/>
  <c r="G1538" i="1"/>
  <c r="H1537" i="1"/>
  <c r="G1537" i="1"/>
  <c r="H1536" i="1"/>
  <c r="G1536" i="1"/>
  <c r="H1535" i="1"/>
  <c r="G1535" i="1"/>
  <c r="H1534" i="1"/>
  <c r="J1549" i="1" s="1"/>
  <c r="G1534" i="1"/>
  <c r="H1533" i="1"/>
  <c r="G1533" i="1"/>
  <c r="H1532" i="1"/>
  <c r="G1532" i="1"/>
  <c r="H1531" i="1"/>
  <c r="G1531" i="1"/>
  <c r="H1530" i="1"/>
  <c r="G1530" i="1"/>
  <c r="H1529" i="1"/>
  <c r="G1529" i="1"/>
  <c r="H1528" i="1"/>
  <c r="G1528" i="1"/>
  <c r="H1527" i="1"/>
  <c r="G1527" i="1"/>
  <c r="H1526" i="1"/>
  <c r="G1526" i="1"/>
  <c r="H1525" i="1"/>
  <c r="G1525" i="1"/>
  <c r="H1524" i="1"/>
  <c r="J1532" i="1" s="1"/>
  <c r="G1524" i="1"/>
  <c r="I1533" i="1" s="1"/>
  <c r="I1550" i="1" l="1"/>
  <c r="K1575" i="1"/>
  <c r="K1594" i="1"/>
  <c r="K1555" i="1"/>
  <c r="K1559" i="1"/>
  <c r="K1563" i="1"/>
  <c r="K1567" i="1"/>
  <c r="K1582" i="1"/>
  <c r="K1586" i="1"/>
  <c r="K1590" i="1"/>
  <c r="K1597" i="1"/>
  <c r="K1553" i="1"/>
  <c r="K1557" i="1"/>
  <c r="K1561" i="1"/>
  <c r="K1565" i="1"/>
  <c r="K1569" i="1"/>
  <c r="K1573" i="1"/>
  <c r="K1577" i="1"/>
  <c r="K1584" i="1"/>
  <c r="K1588" i="1"/>
  <c r="K1592" i="1"/>
  <c r="K1599" i="1"/>
  <c r="K1603" i="1"/>
  <c r="K1607" i="1"/>
  <c r="K1611" i="1"/>
  <c r="K1615" i="1"/>
  <c r="K1619" i="1"/>
  <c r="K1623" i="1"/>
  <c r="K1627" i="1"/>
  <c r="K1631" i="1"/>
  <c r="K1635" i="1"/>
  <c r="K1639" i="1"/>
  <c r="K1643" i="1"/>
  <c r="K1598" i="1"/>
  <c r="K1602" i="1"/>
  <c r="K1606" i="1"/>
  <c r="K1610" i="1"/>
  <c r="K1614" i="1"/>
  <c r="K1618" i="1"/>
  <c r="K1622" i="1"/>
  <c r="K1626" i="1"/>
  <c r="K1630" i="1"/>
  <c r="K1634" i="1"/>
  <c r="K1638" i="1"/>
  <c r="K1642" i="1"/>
  <c r="K1600" i="1"/>
  <c r="K1604" i="1"/>
  <c r="K1608" i="1"/>
  <c r="K1612" i="1"/>
  <c r="K1616" i="1"/>
  <c r="K1620" i="1"/>
  <c r="K1624" i="1"/>
  <c r="K1628" i="1"/>
  <c r="K1632" i="1"/>
  <c r="K1636" i="1"/>
  <c r="K1640" i="1"/>
  <c r="K1644" i="1"/>
  <c r="K1583" i="1"/>
  <c r="K1587" i="1"/>
  <c r="K1591" i="1"/>
  <c r="K1585" i="1"/>
  <c r="K1589" i="1"/>
  <c r="K1593" i="1"/>
  <c r="K1554" i="1"/>
  <c r="K1558" i="1"/>
  <c r="K1562" i="1"/>
  <c r="K1566" i="1"/>
  <c r="K1570" i="1"/>
  <c r="K1574" i="1"/>
  <c r="K1578" i="1"/>
  <c r="I1539" i="1"/>
  <c r="K1556" i="1"/>
  <c r="K1560" i="1"/>
  <c r="K1564" i="1"/>
  <c r="K1568" i="1"/>
  <c r="K1572" i="1"/>
  <c r="K1576" i="1"/>
  <c r="I1535" i="1"/>
  <c r="I1536" i="1"/>
  <c r="I1537" i="1"/>
  <c r="I1538" i="1"/>
  <c r="I1540" i="1"/>
  <c r="I1541" i="1"/>
  <c r="I1542" i="1"/>
  <c r="I1543" i="1"/>
  <c r="I1544" i="1"/>
  <c r="J1544" i="1"/>
  <c r="J1542" i="1"/>
  <c r="J1540" i="1"/>
  <c r="J1538" i="1"/>
  <c r="J1536" i="1"/>
  <c r="J1535" i="1"/>
  <c r="I1545" i="1"/>
  <c r="J1546" i="1"/>
  <c r="I1547" i="1"/>
  <c r="J1548" i="1"/>
  <c r="I1549" i="1"/>
  <c r="K1549" i="1" s="1"/>
  <c r="J1550" i="1"/>
  <c r="K1550" i="1" s="1"/>
  <c r="I1534" i="1"/>
  <c r="J1543" i="1"/>
  <c r="J1541" i="1"/>
  <c r="J1539" i="1"/>
  <c r="K1539" i="1" s="1"/>
  <c r="J1537" i="1"/>
  <c r="J1534" i="1"/>
  <c r="J1545" i="1"/>
  <c r="I1546" i="1"/>
  <c r="K1546" i="1" s="1"/>
  <c r="J1547" i="1"/>
  <c r="I1548" i="1"/>
  <c r="K1548" i="1" s="1"/>
  <c r="I1524" i="1"/>
  <c r="J1525" i="1"/>
  <c r="I1526" i="1"/>
  <c r="J1527" i="1"/>
  <c r="I1528" i="1"/>
  <c r="J1529" i="1"/>
  <c r="I1530" i="1"/>
  <c r="J1531" i="1"/>
  <c r="I1532" i="1"/>
  <c r="K1532" i="1" s="1"/>
  <c r="J1533" i="1"/>
  <c r="K1533" i="1" s="1"/>
  <c r="J1524" i="1"/>
  <c r="I1525" i="1"/>
  <c r="K1525" i="1" s="1"/>
  <c r="J1526" i="1"/>
  <c r="I1527" i="1"/>
  <c r="K1527" i="1" s="1"/>
  <c r="J1528" i="1"/>
  <c r="I1529" i="1"/>
  <c r="K1529" i="1" s="1"/>
  <c r="J1530" i="1"/>
  <c r="I1531" i="1"/>
  <c r="K1531" i="1" s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K1544" i="1" l="1"/>
  <c r="K1534" i="1"/>
  <c r="K1547" i="1"/>
  <c r="K1545" i="1"/>
  <c r="K1543" i="1"/>
  <c r="K1541" i="1"/>
  <c r="K1538" i="1"/>
  <c r="K1536" i="1"/>
  <c r="K1542" i="1"/>
  <c r="K1540" i="1"/>
  <c r="K1537" i="1"/>
  <c r="K1535" i="1"/>
  <c r="K1530" i="1"/>
  <c r="K1528" i="1"/>
  <c r="K1526" i="1"/>
  <c r="K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D51" i="7"/>
  <c r="D52" i="7"/>
  <c r="D53" i="7"/>
  <c r="D54" i="7"/>
  <c r="D55" i="7"/>
  <c r="D56" i="7"/>
  <c r="D57" i="7"/>
  <c r="D58" i="7"/>
  <c r="D59" i="7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I1488" i="1" l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7" i="1"/>
  <c r="I1486" i="1"/>
  <c r="I1485" i="1"/>
  <c r="I1484" i="1"/>
  <c r="I1483" i="1"/>
  <c r="I1482" i="1"/>
  <c r="I1481" i="1"/>
  <c r="I1480" i="1"/>
  <c r="I1479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K1479" i="1" l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G1273" i="1"/>
  <c r="H1273" i="1"/>
  <c r="G1272" i="1"/>
  <c r="H1272" i="1"/>
  <c r="G1271" i="1"/>
  <c r="H1271" i="1"/>
  <c r="G1270" i="1"/>
  <c r="H1270" i="1"/>
  <c r="G1269" i="1"/>
  <c r="H1269" i="1"/>
  <c r="G1268" i="1"/>
  <c r="H1268" i="1"/>
  <c r="G1267" i="1"/>
  <c r="H1267" i="1"/>
  <c r="G1266" i="1"/>
  <c r="H1266" i="1"/>
  <c r="G1265" i="1"/>
  <c r="H1265" i="1"/>
  <c r="G1264" i="1"/>
  <c r="H1264" i="1"/>
  <c r="G1263" i="1"/>
  <c r="H1263" i="1"/>
  <c r="G1262" i="1"/>
  <c r="H1262" i="1"/>
  <c r="G1261" i="1"/>
  <c r="H1261" i="1"/>
  <c r="G1260" i="1"/>
  <c r="H1260" i="1"/>
  <c r="G1259" i="1"/>
  <c r="H1259" i="1"/>
  <c r="G1258" i="1"/>
  <c r="H1258" i="1"/>
  <c r="G1257" i="1"/>
  <c r="H1257" i="1"/>
  <c r="G1256" i="1"/>
  <c r="H1256" i="1"/>
  <c r="G1255" i="1"/>
  <c r="H1255" i="1"/>
  <c r="G1254" i="1"/>
  <c r="H1254" i="1"/>
  <c r="G1253" i="1"/>
  <c r="H1253" i="1"/>
  <c r="G1252" i="1"/>
  <c r="H1252" i="1"/>
  <c r="G1251" i="1"/>
  <c r="H1251" i="1"/>
  <c r="G1250" i="1"/>
  <c r="H1250" i="1"/>
  <c r="G1249" i="1"/>
  <c r="H1249" i="1"/>
  <c r="G1248" i="1"/>
  <c r="H1248" i="1"/>
  <c r="G1247" i="1"/>
  <c r="H1247" i="1"/>
  <c r="G1246" i="1"/>
  <c r="H1246" i="1"/>
  <c r="G1245" i="1"/>
  <c r="H1245" i="1"/>
  <c r="G1244" i="1"/>
  <c r="H1244" i="1"/>
  <c r="G1243" i="1"/>
  <c r="H1243" i="1"/>
  <c r="I1273" i="1" l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J1270" i="1"/>
  <c r="J1273" i="1"/>
  <c r="I1272" i="1"/>
  <c r="J1272" i="1"/>
  <c r="I1270" i="1"/>
  <c r="J1271" i="1"/>
  <c r="I1271" i="1"/>
  <c r="I1269" i="1"/>
  <c r="J1268" i="1"/>
  <c r="J1269" i="1"/>
  <c r="I1268" i="1"/>
  <c r="I1266" i="1"/>
  <c r="J1267" i="1"/>
  <c r="I1267" i="1"/>
  <c r="J1265" i="1"/>
  <c r="J1266" i="1"/>
  <c r="I1265" i="1"/>
  <c r="I1263" i="1"/>
  <c r="J1264" i="1"/>
  <c r="I1264" i="1"/>
  <c r="J1262" i="1"/>
  <c r="J1263" i="1"/>
  <c r="I1262" i="1"/>
  <c r="I1260" i="1"/>
  <c r="J1259" i="1"/>
  <c r="J1261" i="1"/>
  <c r="I1261" i="1"/>
  <c r="J1260" i="1"/>
  <c r="I1259" i="1"/>
  <c r="I1257" i="1"/>
  <c r="J1258" i="1"/>
  <c r="I1258" i="1"/>
  <c r="J1255" i="1"/>
  <c r="J1257" i="1"/>
  <c r="I1256" i="1"/>
  <c r="J1256" i="1"/>
  <c r="I1254" i="1"/>
  <c r="I1255" i="1"/>
  <c r="J1253" i="1"/>
  <c r="J1254" i="1"/>
  <c r="I1253" i="1"/>
  <c r="I1251" i="1"/>
  <c r="J1252" i="1"/>
  <c r="I1252" i="1"/>
  <c r="J1244" i="1"/>
  <c r="J1251" i="1"/>
  <c r="J1248" i="1"/>
  <c r="I1250" i="1"/>
  <c r="J1250" i="1"/>
  <c r="I1246" i="1"/>
  <c r="J1249" i="1"/>
  <c r="I1249" i="1"/>
  <c r="I1248" i="1"/>
  <c r="I1247" i="1"/>
  <c r="J1247" i="1"/>
  <c r="J1246" i="1"/>
  <c r="I1245" i="1"/>
  <c r="I1244" i="1"/>
  <c r="J1245" i="1"/>
  <c r="J1243" i="1"/>
  <c r="I1243" i="1"/>
  <c r="G1242" i="1"/>
  <c r="H1242" i="1"/>
  <c r="G1241" i="1"/>
  <c r="H1241" i="1"/>
  <c r="G1240" i="1"/>
  <c r="H1240" i="1"/>
  <c r="G1239" i="1"/>
  <c r="H1239" i="1"/>
  <c r="G1238" i="1"/>
  <c r="H1238" i="1"/>
  <c r="G1237" i="1"/>
  <c r="H1237" i="1"/>
  <c r="G1236" i="1"/>
  <c r="H1236" i="1"/>
  <c r="G1235" i="1"/>
  <c r="H1235" i="1"/>
  <c r="G1234" i="1"/>
  <c r="H1234" i="1"/>
  <c r="G1233" i="1"/>
  <c r="H1233" i="1"/>
  <c r="G1232" i="1"/>
  <c r="H1232" i="1"/>
  <c r="G1231" i="1"/>
  <c r="H1231" i="1"/>
  <c r="G1230" i="1"/>
  <c r="H1230" i="1"/>
  <c r="G1229" i="1"/>
  <c r="H1229" i="1"/>
  <c r="G1228" i="1"/>
  <c r="H1228" i="1"/>
  <c r="G1227" i="1"/>
  <c r="H1227" i="1"/>
  <c r="G1226" i="1"/>
  <c r="H1226" i="1"/>
  <c r="G1225" i="1"/>
  <c r="H1225" i="1"/>
  <c r="G1224" i="1"/>
  <c r="H1224" i="1"/>
  <c r="G1223" i="1"/>
  <c r="H1223" i="1"/>
  <c r="G1222" i="1"/>
  <c r="H1222" i="1"/>
  <c r="G1221" i="1"/>
  <c r="H1221" i="1"/>
  <c r="G1220" i="1"/>
  <c r="H1220" i="1"/>
  <c r="G1219" i="1"/>
  <c r="H1219" i="1"/>
  <c r="G1218" i="1"/>
  <c r="H1218" i="1"/>
  <c r="K1272" i="1" l="1"/>
  <c r="K1273" i="1"/>
  <c r="K1270" i="1"/>
  <c r="K1271" i="1"/>
  <c r="K1269" i="1"/>
  <c r="K1268" i="1"/>
  <c r="K1266" i="1"/>
  <c r="K1267" i="1"/>
  <c r="K1265" i="1"/>
  <c r="K1263" i="1"/>
  <c r="K1264" i="1"/>
  <c r="K1262" i="1"/>
  <c r="K1259" i="1"/>
  <c r="K1260" i="1"/>
  <c r="K1261" i="1"/>
  <c r="J1242" i="1"/>
  <c r="K1258" i="1"/>
  <c r="K1257" i="1"/>
  <c r="K1255" i="1"/>
  <c r="K1256" i="1"/>
  <c r="K1254" i="1"/>
  <c r="K1253" i="1"/>
  <c r="K1244" i="1"/>
  <c r="K1251" i="1"/>
  <c r="K1252" i="1"/>
  <c r="K1248" i="1"/>
  <c r="K1250" i="1"/>
  <c r="K1246" i="1"/>
  <c r="K1249" i="1"/>
  <c r="K1247" i="1"/>
  <c r="K1245" i="1"/>
  <c r="I1241" i="1"/>
  <c r="K1243" i="1"/>
  <c r="I1242" i="1"/>
  <c r="J1240" i="1"/>
  <c r="J1241" i="1"/>
  <c r="I1240" i="1"/>
  <c r="I1238" i="1"/>
  <c r="J1239" i="1"/>
  <c r="I1239" i="1"/>
  <c r="J1237" i="1"/>
  <c r="J1238" i="1"/>
  <c r="I1237" i="1"/>
  <c r="I1235" i="1"/>
  <c r="J1236" i="1"/>
  <c r="I1236" i="1"/>
  <c r="J1234" i="1"/>
  <c r="J1235" i="1"/>
  <c r="I1234" i="1"/>
  <c r="I1232" i="1"/>
  <c r="J1233" i="1"/>
  <c r="I1233" i="1"/>
  <c r="J1231" i="1"/>
  <c r="J1232" i="1"/>
  <c r="I1231" i="1"/>
  <c r="I1229" i="1"/>
  <c r="J1230" i="1"/>
  <c r="I1230" i="1"/>
  <c r="J1227" i="1"/>
  <c r="J1229" i="1"/>
  <c r="I1228" i="1"/>
  <c r="J1228" i="1"/>
  <c r="I1225" i="1"/>
  <c r="I1227" i="1"/>
  <c r="J1224" i="1"/>
  <c r="J1226" i="1"/>
  <c r="I1226" i="1"/>
  <c r="J1225" i="1"/>
  <c r="I1224" i="1"/>
  <c r="J1222" i="1"/>
  <c r="J1223" i="1"/>
  <c r="I1221" i="1"/>
  <c r="I1223" i="1"/>
  <c r="J1220" i="1"/>
  <c r="I1222" i="1"/>
  <c r="I1220" i="1"/>
  <c r="J1218" i="1"/>
  <c r="J1221" i="1"/>
  <c r="I1219" i="1"/>
  <c r="J1219" i="1"/>
  <c r="I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D50" i="7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D48" i="7"/>
  <c r="D49" i="7"/>
  <c r="K1242" i="1" l="1"/>
  <c r="K1221" i="1"/>
  <c r="K1241" i="1"/>
  <c r="K1240" i="1"/>
  <c r="K1238" i="1"/>
  <c r="K1239" i="1"/>
  <c r="K1237" i="1"/>
  <c r="K1235" i="1"/>
  <c r="K1236" i="1"/>
  <c r="K1234" i="1"/>
  <c r="K1233" i="1"/>
  <c r="K1232" i="1"/>
  <c r="K1231" i="1"/>
  <c r="K1230" i="1"/>
  <c r="K1229" i="1"/>
  <c r="K1227" i="1"/>
  <c r="K1228" i="1"/>
  <c r="K1225" i="1"/>
  <c r="K1224" i="1"/>
  <c r="K1226" i="1"/>
  <c r="K1222" i="1"/>
  <c r="K1223" i="1"/>
  <c r="K1220" i="1"/>
  <c r="K1218" i="1"/>
  <c r="K1219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D44" i="7"/>
  <c r="D45" i="7"/>
  <c r="D46" i="7"/>
  <c r="D47" i="7"/>
  <c r="H1097" i="1"/>
  <c r="G1097" i="1"/>
  <c r="H1096" i="1"/>
  <c r="G1096" i="1"/>
  <c r="H1095" i="1"/>
  <c r="G1095" i="1"/>
  <c r="H1094" i="1"/>
  <c r="G1094" i="1"/>
  <c r="H1093" i="1"/>
  <c r="G1093" i="1"/>
  <c r="H1092" i="1"/>
  <c r="G1092" i="1"/>
  <c r="H1091" i="1"/>
  <c r="G1091" i="1"/>
  <c r="H1090" i="1"/>
  <c r="G1090" i="1"/>
  <c r="H1089" i="1"/>
  <c r="G1089" i="1"/>
  <c r="G1088" i="1"/>
  <c r="H1088" i="1"/>
  <c r="H1087" i="1"/>
  <c r="G1087" i="1"/>
  <c r="H1086" i="1"/>
  <c r="G1086" i="1"/>
  <c r="H1085" i="1"/>
  <c r="G1085" i="1"/>
  <c r="H1084" i="1"/>
  <c r="G1084" i="1"/>
  <c r="H1083" i="1"/>
  <c r="G1083" i="1"/>
  <c r="H1082" i="1"/>
  <c r="G1082" i="1"/>
  <c r="H1081" i="1"/>
  <c r="G1081" i="1"/>
  <c r="H1080" i="1"/>
  <c r="G1080" i="1"/>
  <c r="G1079" i="1"/>
  <c r="H1079" i="1"/>
  <c r="H1078" i="1"/>
  <c r="G1078" i="1"/>
  <c r="H1077" i="1"/>
  <c r="G1077" i="1"/>
  <c r="H1076" i="1"/>
  <c r="G1076" i="1"/>
  <c r="H1075" i="1"/>
  <c r="G1075" i="1"/>
  <c r="H1074" i="1"/>
  <c r="G1074" i="1"/>
  <c r="H1073" i="1"/>
  <c r="G1073" i="1"/>
  <c r="H1072" i="1"/>
  <c r="G1072" i="1"/>
  <c r="H1071" i="1"/>
  <c r="G1071" i="1"/>
  <c r="H1070" i="1"/>
  <c r="G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J1087" i="1" l="1"/>
  <c r="I1097" i="1"/>
  <c r="I1087" i="1"/>
  <c r="I1088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6" i="1"/>
  <c r="J1097" i="1"/>
  <c r="K1097" i="1" s="1"/>
  <c r="I1095" i="1"/>
  <c r="I1096" i="1"/>
  <c r="J1094" i="1"/>
  <c r="J1095" i="1"/>
  <c r="I1093" i="1"/>
  <c r="I1094" i="1"/>
  <c r="J1091" i="1"/>
  <c r="J1093" i="1"/>
  <c r="I1092" i="1"/>
  <c r="J1092" i="1"/>
  <c r="I1089" i="1"/>
  <c r="I1091" i="1"/>
  <c r="I1090" i="1"/>
  <c r="J1090" i="1"/>
  <c r="J1088" i="1"/>
  <c r="K1088" i="1" s="1"/>
  <c r="J1089" i="1"/>
  <c r="I1084" i="1"/>
  <c r="I1086" i="1"/>
  <c r="J1084" i="1"/>
  <c r="J1086" i="1"/>
  <c r="I1085" i="1"/>
  <c r="J1085" i="1"/>
  <c r="I1082" i="1"/>
  <c r="I1083" i="1"/>
  <c r="J1082" i="1"/>
  <c r="J1083" i="1"/>
  <c r="I1080" i="1"/>
  <c r="I1081" i="1"/>
  <c r="J1080" i="1"/>
  <c r="J1081" i="1"/>
  <c r="I1078" i="1"/>
  <c r="I1079" i="1"/>
  <c r="J1078" i="1"/>
  <c r="J1079" i="1"/>
  <c r="I1076" i="1"/>
  <c r="I1077" i="1"/>
  <c r="J1076" i="1"/>
  <c r="J1077" i="1"/>
  <c r="I1074" i="1"/>
  <c r="I1075" i="1"/>
  <c r="J1074" i="1"/>
  <c r="J1075" i="1"/>
  <c r="I1072" i="1"/>
  <c r="I1073" i="1"/>
  <c r="J1072" i="1"/>
  <c r="J1073" i="1"/>
  <c r="I1070" i="1"/>
  <c r="I1071" i="1"/>
  <c r="J1070" i="1"/>
  <c r="J1071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D43" i="7"/>
  <c r="E6" i="2"/>
  <c r="E5" i="2"/>
  <c r="E4" i="2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K1087" i="1" l="1"/>
  <c r="K1096" i="1"/>
  <c r="K1095" i="1"/>
  <c r="K1089" i="1"/>
  <c r="K1093" i="1"/>
  <c r="K1091" i="1"/>
  <c r="K1094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092" i="1"/>
  <c r="K1090" i="1"/>
  <c r="K1086" i="1"/>
  <c r="K1084" i="1"/>
  <c r="K1085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I1028" i="1"/>
  <c r="J1028" i="1"/>
  <c r="I1043" i="1"/>
  <c r="I1041" i="1"/>
  <c r="I1039" i="1"/>
  <c r="I1037" i="1"/>
  <c r="I1035" i="1"/>
  <c r="I1033" i="1"/>
  <c r="I1031" i="1"/>
  <c r="I1029" i="1"/>
  <c r="J1043" i="1"/>
  <c r="J1041" i="1"/>
  <c r="J1039" i="1"/>
  <c r="J1037" i="1"/>
  <c r="J1035" i="1"/>
  <c r="J1033" i="1"/>
  <c r="J1031" i="1"/>
  <c r="J1029" i="1"/>
  <c r="I1042" i="1"/>
  <c r="I1040" i="1"/>
  <c r="I1038" i="1"/>
  <c r="I1036" i="1"/>
  <c r="I1034" i="1"/>
  <c r="I1032" i="1"/>
  <c r="I1030" i="1"/>
  <c r="J1042" i="1"/>
  <c r="J1040" i="1"/>
  <c r="J1038" i="1"/>
  <c r="J1036" i="1"/>
  <c r="J1034" i="1"/>
  <c r="J1032" i="1"/>
  <c r="J1030" i="1"/>
  <c r="D42" i="7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D41" i="7"/>
  <c r="D4" i="7"/>
  <c r="H921" i="1"/>
  <c r="H922" i="1"/>
  <c r="H920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19" i="1"/>
  <c r="H933" i="1"/>
  <c r="H932" i="1"/>
  <c r="H931" i="1"/>
  <c r="H930" i="1"/>
  <c r="H929" i="1"/>
  <c r="H928" i="1"/>
  <c r="H927" i="1"/>
  <c r="H926" i="1"/>
  <c r="H925" i="1"/>
  <c r="H924" i="1"/>
  <c r="H923" i="1"/>
  <c r="G921" i="1"/>
  <c r="G922" i="1"/>
  <c r="G920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19" i="1"/>
  <c r="G933" i="1"/>
  <c r="G932" i="1"/>
  <c r="G931" i="1"/>
  <c r="G930" i="1"/>
  <c r="G929" i="1"/>
  <c r="G928" i="1"/>
  <c r="G927" i="1"/>
  <c r="G926" i="1"/>
  <c r="G925" i="1"/>
  <c r="G924" i="1"/>
  <c r="G923" i="1"/>
  <c r="K1028" i="1" l="1"/>
  <c r="K1032" i="1"/>
  <c r="K1036" i="1"/>
  <c r="K1040" i="1"/>
  <c r="K1029" i="1"/>
  <c r="K1033" i="1"/>
  <c r="K1037" i="1"/>
  <c r="K1041" i="1"/>
  <c r="K1030" i="1"/>
  <c r="K1034" i="1"/>
  <c r="K1038" i="1"/>
  <c r="K1042" i="1"/>
  <c r="K1031" i="1"/>
  <c r="K1035" i="1"/>
  <c r="K1039" i="1"/>
  <c r="K1043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I921" i="1"/>
  <c r="I922" i="1"/>
  <c r="I920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19" i="1"/>
  <c r="I933" i="1"/>
  <c r="I932" i="1"/>
  <c r="I931" i="1"/>
  <c r="I930" i="1"/>
  <c r="I929" i="1"/>
  <c r="I928" i="1"/>
  <c r="I927" i="1"/>
  <c r="I926" i="1"/>
  <c r="I925" i="1"/>
  <c r="I924" i="1"/>
  <c r="I923" i="1"/>
  <c r="J921" i="1"/>
  <c r="J922" i="1"/>
  <c r="J920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19" i="1"/>
  <c r="J933" i="1"/>
  <c r="J932" i="1"/>
  <c r="J931" i="1"/>
  <c r="J930" i="1"/>
  <c r="J929" i="1"/>
  <c r="J928" i="1"/>
  <c r="J927" i="1"/>
  <c r="J926" i="1"/>
  <c r="J925" i="1"/>
  <c r="J924" i="1"/>
  <c r="J923" i="1"/>
  <c r="H4" i="1"/>
  <c r="K1004" i="1" l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923" i="1"/>
  <c r="K924" i="1"/>
  <c r="K925" i="1"/>
  <c r="K926" i="1"/>
  <c r="K927" i="1"/>
  <c r="K928" i="1"/>
  <c r="K929" i="1"/>
  <c r="K930" i="1"/>
  <c r="K931" i="1"/>
  <c r="K932" i="1"/>
  <c r="K933" i="1"/>
  <c r="K919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20" i="1"/>
  <c r="K922" i="1"/>
  <c r="K921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7" i="1"/>
  <c r="H108" i="1"/>
  <c r="H109" i="1"/>
  <c r="H110" i="1"/>
  <c r="H104" i="1"/>
  <c r="H111" i="1"/>
  <c r="H112" i="1"/>
  <c r="H113" i="1"/>
  <c r="H114" i="1"/>
  <c r="H115" i="1"/>
  <c r="H116" i="1"/>
  <c r="H117" i="1"/>
  <c r="H118" i="1"/>
  <c r="H119" i="1"/>
  <c r="H120" i="1"/>
  <c r="H105" i="1"/>
  <c r="H106" i="1"/>
  <c r="H121" i="1"/>
  <c r="H122" i="1"/>
  <c r="H123" i="1"/>
  <c r="H124" i="1"/>
  <c r="H125" i="1"/>
  <c r="H126" i="1"/>
  <c r="H127" i="1"/>
  <c r="H128" i="1"/>
  <c r="H129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5" i="1"/>
  <c r="H666" i="1"/>
  <c r="H667" i="1"/>
  <c r="H668" i="1"/>
  <c r="H669" i="1"/>
  <c r="H670" i="1"/>
  <c r="H671" i="1"/>
  <c r="H672" i="1"/>
  <c r="H662" i="1"/>
  <c r="H673" i="1"/>
  <c r="H674" i="1"/>
  <c r="H663" i="1"/>
  <c r="H675" i="1"/>
  <c r="H676" i="1"/>
  <c r="H677" i="1"/>
  <c r="H678" i="1"/>
  <c r="H679" i="1"/>
  <c r="H664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21" i="1"/>
  <c r="H818" i="1"/>
  <c r="H822" i="1"/>
  <c r="H823" i="1"/>
  <c r="H824" i="1"/>
  <c r="H825" i="1"/>
  <c r="H826" i="1"/>
  <c r="H827" i="1"/>
  <c r="H828" i="1"/>
  <c r="H829" i="1"/>
  <c r="H830" i="1"/>
  <c r="H831" i="1"/>
  <c r="H819" i="1"/>
  <c r="H832" i="1"/>
  <c r="H833" i="1"/>
  <c r="H820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71" i="1"/>
  <c r="H972" i="1"/>
  <c r="H973" i="1"/>
  <c r="H974" i="1"/>
  <c r="H975" i="1"/>
  <c r="H970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957" i="1"/>
  <c r="H959" i="1"/>
  <c r="H960" i="1"/>
  <c r="H961" i="1"/>
  <c r="H962" i="1"/>
  <c r="H963" i="1"/>
  <c r="H964" i="1"/>
  <c r="H965" i="1"/>
  <c r="H958" i="1"/>
  <c r="H966" i="1"/>
  <c r="H967" i="1"/>
  <c r="H968" i="1"/>
  <c r="H969" i="1"/>
  <c r="H810" i="1"/>
  <c r="H811" i="1"/>
  <c r="H812" i="1"/>
  <c r="H813" i="1"/>
  <c r="H814" i="1"/>
  <c r="H815" i="1"/>
  <c r="H816" i="1"/>
  <c r="H817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368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369" i="1"/>
  <c r="H415" i="1"/>
  <c r="H416" i="1"/>
  <c r="H370" i="1"/>
  <c r="H417" i="1"/>
  <c r="H418" i="1"/>
  <c r="H419" i="1"/>
  <c r="H420" i="1"/>
  <c r="H723" i="1"/>
  <c r="H724" i="1"/>
  <c r="H725" i="1"/>
  <c r="H726" i="1"/>
  <c r="H727" i="1"/>
  <c r="H728" i="1"/>
  <c r="H729" i="1"/>
  <c r="H730" i="1"/>
  <c r="H731" i="1"/>
  <c r="H715" i="1"/>
  <c r="H716" i="1"/>
  <c r="H732" i="1"/>
  <c r="H733" i="1"/>
  <c r="H734" i="1"/>
  <c r="H735" i="1"/>
  <c r="H736" i="1"/>
  <c r="H737" i="1"/>
  <c r="H738" i="1"/>
  <c r="H739" i="1"/>
  <c r="H740" i="1"/>
  <c r="H741" i="1"/>
  <c r="H717" i="1"/>
  <c r="H742" i="1"/>
  <c r="H743" i="1"/>
  <c r="H718" i="1"/>
  <c r="H744" i="1"/>
  <c r="H745" i="1"/>
  <c r="H719" i="1"/>
  <c r="H746" i="1"/>
  <c r="H747" i="1"/>
  <c r="H748" i="1"/>
  <c r="H749" i="1"/>
  <c r="H750" i="1"/>
  <c r="H751" i="1"/>
  <c r="H752" i="1"/>
  <c r="H753" i="1"/>
  <c r="H754" i="1"/>
  <c r="H755" i="1"/>
  <c r="H756" i="1"/>
  <c r="H720" i="1"/>
  <c r="H757" i="1"/>
  <c r="H758" i="1"/>
  <c r="H759" i="1"/>
  <c r="H760" i="1"/>
  <c r="H761" i="1"/>
  <c r="H762" i="1"/>
  <c r="H763" i="1"/>
  <c r="H764" i="1"/>
  <c r="H721" i="1"/>
  <c r="H722" i="1"/>
  <c r="H765" i="1"/>
  <c r="H430" i="1"/>
  <c r="H431" i="1"/>
  <c r="H432" i="1"/>
  <c r="H433" i="1"/>
  <c r="H434" i="1"/>
  <c r="H435" i="1"/>
  <c r="H436" i="1"/>
  <c r="H437" i="1"/>
  <c r="H438" i="1"/>
  <c r="H421" i="1"/>
  <c r="H422" i="1"/>
  <c r="H439" i="1"/>
  <c r="H440" i="1"/>
  <c r="H423" i="1"/>
  <c r="H441" i="1"/>
  <c r="H442" i="1"/>
  <c r="H424" i="1"/>
  <c r="H443" i="1"/>
  <c r="H425" i="1"/>
  <c r="H444" i="1"/>
  <c r="H445" i="1"/>
  <c r="H446" i="1"/>
  <c r="H426" i="1"/>
  <c r="H447" i="1"/>
  <c r="H448" i="1"/>
  <c r="H449" i="1"/>
  <c r="H450" i="1"/>
  <c r="H451" i="1"/>
  <c r="H452" i="1"/>
  <c r="H453" i="1"/>
  <c r="H427" i="1"/>
  <c r="H454" i="1"/>
  <c r="H455" i="1"/>
  <c r="H456" i="1"/>
  <c r="H457" i="1"/>
  <c r="H428" i="1"/>
  <c r="H458" i="1"/>
  <c r="H459" i="1"/>
  <c r="H429" i="1"/>
  <c r="H460" i="1"/>
  <c r="H461" i="1"/>
  <c r="H462" i="1"/>
  <c r="H133" i="1"/>
  <c r="H134" i="1"/>
  <c r="H135" i="1"/>
  <c r="H136" i="1"/>
  <c r="H137" i="1"/>
  <c r="H138" i="1"/>
  <c r="H139" i="1"/>
  <c r="H130" i="1"/>
  <c r="H140" i="1"/>
  <c r="H141" i="1"/>
  <c r="H142" i="1"/>
  <c r="H143" i="1"/>
  <c r="H144" i="1"/>
  <c r="H145" i="1"/>
  <c r="H146" i="1"/>
  <c r="H147" i="1"/>
  <c r="H131" i="1"/>
  <c r="H148" i="1"/>
  <c r="H149" i="1"/>
  <c r="H150" i="1"/>
  <c r="H151" i="1"/>
  <c r="H152" i="1"/>
  <c r="H153" i="1"/>
  <c r="H154" i="1"/>
  <c r="H132" i="1"/>
  <c r="H155" i="1"/>
  <c r="H156" i="1"/>
  <c r="H157" i="1"/>
  <c r="H158" i="1"/>
  <c r="H159" i="1"/>
  <c r="H160" i="1"/>
  <c r="H161" i="1"/>
  <c r="G155" i="1"/>
  <c r="G156" i="1"/>
  <c r="G157" i="1"/>
  <c r="G158" i="1"/>
  <c r="G159" i="1"/>
  <c r="G160" i="1"/>
  <c r="G161" i="1"/>
  <c r="J133" i="1" l="1"/>
  <c r="J134" i="1"/>
  <c r="J135" i="1"/>
  <c r="J136" i="1"/>
  <c r="J137" i="1"/>
  <c r="J138" i="1"/>
  <c r="J139" i="1"/>
  <c r="J130" i="1"/>
  <c r="J140" i="1"/>
  <c r="J141" i="1"/>
  <c r="J142" i="1"/>
  <c r="J143" i="1"/>
  <c r="J144" i="1"/>
  <c r="J145" i="1"/>
  <c r="J146" i="1"/>
  <c r="J147" i="1"/>
  <c r="J131" i="1"/>
  <c r="J148" i="1"/>
  <c r="J149" i="1"/>
  <c r="J150" i="1"/>
  <c r="J151" i="1"/>
  <c r="J152" i="1"/>
  <c r="J153" i="1"/>
  <c r="J154" i="1"/>
  <c r="J132" i="1"/>
  <c r="J155" i="1"/>
  <c r="J156" i="1"/>
  <c r="J157" i="1"/>
  <c r="J158" i="1"/>
  <c r="J159" i="1"/>
  <c r="J160" i="1"/>
  <c r="J161" i="1"/>
  <c r="J430" i="1"/>
  <c r="J431" i="1"/>
  <c r="J432" i="1"/>
  <c r="J433" i="1"/>
  <c r="J434" i="1"/>
  <c r="J435" i="1"/>
  <c r="J436" i="1"/>
  <c r="J437" i="1"/>
  <c r="J438" i="1"/>
  <c r="J421" i="1"/>
  <c r="J422" i="1"/>
  <c r="J439" i="1"/>
  <c r="J440" i="1"/>
  <c r="J423" i="1"/>
  <c r="J441" i="1"/>
  <c r="J442" i="1"/>
  <c r="J424" i="1"/>
  <c r="J443" i="1"/>
  <c r="J425" i="1"/>
  <c r="J444" i="1"/>
  <c r="J445" i="1"/>
  <c r="J446" i="1"/>
  <c r="J426" i="1"/>
  <c r="J447" i="1"/>
  <c r="J448" i="1"/>
  <c r="J449" i="1"/>
  <c r="J450" i="1"/>
  <c r="J451" i="1"/>
  <c r="J452" i="1"/>
  <c r="J453" i="1"/>
  <c r="J427" i="1"/>
  <c r="J454" i="1"/>
  <c r="J455" i="1"/>
  <c r="J456" i="1"/>
  <c r="J457" i="1"/>
  <c r="J428" i="1"/>
  <c r="J458" i="1"/>
  <c r="J459" i="1"/>
  <c r="J429" i="1"/>
  <c r="J460" i="1"/>
  <c r="J461" i="1"/>
  <c r="J462" i="1"/>
  <c r="J723" i="1"/>
  <c r="J724" i="1"/>
  <c r="J725" i="1"/>
  <c r="J726" i="1"/>
  <c r="J727" i="1"/>
  <c r="J728" i="1"/>
  <c r="J729" i="1"/>
  <c r="J730" i="1"/>
  <c r="J731" i="1"/>
  <c r="J715" i="1"/>
  <c r="J716" i="1"/>
  <c r="J732" i="1"/>
  <c r="J733" i="1"/>
  <c r="J734" i="1"/>
  <c r="J735" i="1"/>
  <c r="J736" i="1"/>
  <c r="J737" i="1"/>
  <c r="J738" i="1"/>
  <c r="J739" i="1"/>
  <c r="J740" i="1"/>
  <c r="J741" i="1"/>
  <c r="J717" i="1"/>
  <c r="J742" i="1"/>
  <c r="J743" i="1"/>
  <c r="J718" i="1"/>
  <c r="J744" i="1"/>
  <c r="J745" i="1"/>
  <c r="J719" i="1"/>
  <c r="J746" i="1"/>
  <c r="J747" i="1"/>
  <c r="J748" i="1"/>
  <c r="J749" i="1"/>
  <c r="J750" i="1"/>
  <c r="J751" i="1"/>
  <c r="J752" i="1"/>
  <c r="J753" i="1"/>
  <c r="J754" i="1"/>
  <c r="J755" i="1"/>
  <c r="J756" i="1"/>
  <c r="J720" i="1"/>
  <c r="J757" i="1"/>
  <c r="J758" i="1"/>
  <c r="J759" i="1"/>
  <c r="J760" i="1"/>
  <c r="J761" i="1"/>
  <c r="J762" i="1"/>
  <c r="J763" i="1"/>
  <c r="J764" i="1"/>
  <c r="J721" i="1"/>
  <c r="J722" i="1"/>
  <c r="J765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368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369" i="1"/>
  <c r="J415" i="1"/>
  <c r="J416" i="1"/>
  <c r="J370" i="1"/>
  <c r="J417" i="1"/>
  <c r="J418" i="1"/>
  <c r="J419" i="1"/>
  <c r="J420" i="1"/>
  <c r="J810" i="1"/>
  <c r="J811" i="1"/>
  <c r="J812" i="1"/>
  <c r="J813" i="1"/>
  <c r="J814" i="1"/>
  <c r="J815" i="1"/>
  <c r="J816" i="1"/>
  <c r="J817" i="1"/>
  <c r="J957" i="1"/>
  <c r="J959" i="1"/>
  <c r="J960" i="1"/>
  <c r="J961" i="1"/>
  <c r="J962" i="1"/>
  <c r="J963" i="1"/>
  <c r="J964" i="1"/>
  <c r="J965" i="1"/>
  <c r="J958" i="1"/>
  <c r="J966" i="1"/>
  <c r="J967" i="1"/>
  <c r="J968" i="1"/>
  <c r="J969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971" i="1"/>
  <c r="J972" i="1"/>
  <c r="J973" i="1"/>
  <c r="J974" i="1"/>
  <c r="J975" i="1"/>
  <c r="J970" i="1"/>
  <c r="J976" i="1"/>
  <c r="J977" i="1"/>
  <c r="J978" i="1"/>
  <c r="J979" i="1"/>
  <c r="J980" i="1"/>
  <c r="J981" i="1"/>
  <c r="J982" i="1"/>
  <c r="J983" i="1"/>
  <c r="J984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21" i="1"/>
  <c r="J818" i="1"/>
  <c r="J822" i="1"/>
  <c r="J823" i="1"/>
  <c r="J824" i="1"/>
  <c r="J825" i="1"/>
  <c r="J826" i="1"/>
  <c r="J827" i="1"/>
  <c r="J828" i="1"/>
  <c r="J829" i="1"/>
  <c r="J830" i="1"/>
  <c r="J831" i="1"/>
  <c r="J819" i="1"/>
  <c r="J832" i="1"/>
  <c r="J833" i="1"/>
  <c r="J820" i="1"/>
  <c r="J834" i="1"/>
  <c r="J835" i="1"/>
  <c r="J836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665" i="1"/>
  <c r="J666" i="1"/>
  <c r="J667" i="1"/>
  <c r="J668" i="1"/>
  <c r="J669" i="1"/>
  <c r="J670" i="1"/>
  <c r="J671" i="1"/>
  <c r="J672" i="1"/>
  <c r="J662" i="1"/>
  <c r="J673" i="1"/>
  <c r="J674" i="1"/>
  <c r="J663" i="1"/>
  <c r="J675" i="1"/>
  <c r="J676" i="1"/>
  <c r="J677" i="1"/>
  <c r="J678" i="1"/>
  <c r="J679" i="1"/>
  <c r="J664" i="1"/>
  <c r="J680" i="1"/>
  <c r="J681" i="1"/>
  <c r="J682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20" i="1"/>
  <c r="J321" i="1"/>
  <c r="J322" i="1"/>
  <c r="J323" i="1"/>
  <c r="J324" i="1"/>
  <c r="J325" i="1"/>
  <c r="J326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07" i="1"/>
  <c r="J108" i="1"/>
  <c r="J109" i="1"/>
  <c r="J110" i="1"/>
  <c r="J104" i="1"/>
  <c r="J111" i="1"/>
  <c r="J112" i="1"/>
  <c r="J113" i="1"/>
  <c r="J114" i="1"/>
  <c r="J115" i="1"/>
  <c r="J116" i="1"/>
  <c r="J117" i="1"/>
  <c r="J118" i="1"/>
  <c r="J119" i="1"/>
  <c r="J120" i="1"/>
  <c r="J105" i="1"/>
  <c r="J106" i="1"/>
  <c r="J121" i="1"/>
  <c r="J122" i="1"/>
  <c r="J123" i="1"/>
  <c r="J124" i="1"/>
  <c r="J125" i="1"/>
  <c r="J126" i="1"/>
  <c r="J127" i="1"/>
  <c r="J128" i="1"/>
  <c r="J129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70" i="1"/>
  <c r="J71" i="1"/>
  <c r="J72" i="1"/>
  <c r="J73" i="1"/>
  <c r="J74" i="1"/>
  <c r="J75" i="1"/>
  <c r="J76" i="1"/>
  <c r="J77" i="1"/>
  <c r="J78" i="1"/>
  <c r="J79" i="1"/>
  <c r="J80" i="1"/>
  <c r="J81" i="1"/>
  <c r="J62" i="1"/>
  <c r="J63" i="1"/>
  <c r="J64" i="1"/>
  <c r="J65" i="1"/>
  <c r="J66" i="1"/>
  <c r="J67" i="1"/>
  <c r="J68" i="1"/>
  <c r="J69" i="1"/>
  <c r="J52" i="1"/>
  <c r="J53" i="1"/>
  <c r="J54" i="1"/>
  <c r="J55" i="1"/>
  <c r="J56" i="1"/>
  <c r="J57" i="1"/>
  <c r="J58" i="1"/>
  <c r="J59" i="1"/>
  <c r="J60" i="1"/>
  <c r="J61" i="1"/>
  <c r="H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7" i="1"/>
  <c r="G108" i="1"/>
  <c r="G109" i="1"/>
  <c r="G110" i="1"/>
  <c r="G104" i="1"/>
  <c r="G111" i="1"/>
  <c r="G112" i="1"/>
  <c r="G113" i="1"/>
  <c r="G114" i="1"/>
  <c r="G115" i="1"/>
  <c r="G116" i="1"/>
  <c r="G117" i="1"/>
  <c r="G118" i="1"/>
  <c r="G119" i="1"/>
  <c r="G120" i="1"/>
  <c r="G105" i="1"/>
  <c r="G106" i="1"/>
  <c r="G121" i="1"/>
  <c r="G122" i="1"/>
  <c r="G123" i="1"/>
  <c r="G124" i="1"/>
  <c r="G125" i="1"/>
  <c r="G126" i="1"/>
  <c r="G127" i="1"/>
  <c r="G128" i="1"/>
  <c r="G129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5" i="1"/>
  <c r="G666" i="1"/>
  <c r="G667" i="1"/>
  <c r="G668" i="1"/>
  <c r="G669" i="1"/>
  <c r="G670" i="1"/>
  <c r="G671" i="1"/>
  <c r="G672" i="1"/>
  <c r="G662" i="1"/>
  <c r="G673" i="1"/>
  <c r="G674" i="1"/>
  <c r="G663" i="1"/>
  <c r="G675" i="1"/>
  <c r="G676" i="1"/>
  <c r="G677" i="1"/>
  <c r="G678" i="1"/>
  <c r="G679" i="1"/>
  <c r="G664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21" i="1"/>
  <c r="G818" i="1"/>
  <c r="G822" i="1"/>
  <c r="G823" i="1"/>
  <c r="G824" i="1"/>
  <c r="G825" i="1"/>
  <c r="G826" i="1"/>
  <c r="G827" i="1"/>
  <c r="G828" i="1"/>
  <c r="G829" i="1"/>
  <c r="G830" i="1"/>
  <c r="G831" i="1"/>
  <c r="G819" i="1"/>
  <c r="G832" i="1"/>
  <c r="G833" i="1"/>
  <c r="G820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71" i="1"/>
  <c r="G972" i="1"/>
  <c r="G973" i="1"/>
  <c r="G974" i="1"/>
  <c r="G975" i="1"/>
  <c r="G970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957" i="1"/>
  <c r="G959" i="1"/>
  <c r="G960" i="1"/>
  <c r="G961" i="1"/>
  <c r="G962" i="1"/>
  <c r="G963" i="1"/>
  <c r="G964" i="1"/>
  <c r="G965" i="1"/>
  <c r="G958" i="1"/>
  <c r="G966" i="1"/>
  <c r="G967" i="1"/>
  <c r="G968" i="1"/>
  <c r="G969" i="1"/>
  <c r="G810" i="1"/>
  <c r="G811" i="1"/>
  <c r="G812" i="1"/>
  <c r="G813" i="1"/>
  <c r="G814" i="1"/>
  <c r="G815" i="1"/>
  <c r="G816" i="1"/>
  <c r="G817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368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369" i="1"/>
  <c r="G415" i="1"/>
  <c r="G416" i="1"/>
  <c r="G370" i="1"/>
  <c r="G417" i="1"/>
  <c r="G418" i="1"/>
  <c r="G419" i="1"/>
  <c r="G420" i="1"/>
  <c r="G723" i="1"/>
  <c r="G724" i="1"/>
  <c r="G725" i="1"/>
  <c r="G726" i="1"/>
  <c r="G727" i="1"/>
  <c r="G728" i="1"/>
  <c r="G729" i="1"/>
  <c r="G730" i="1"/>
  <c r="G731" i="1"/>
  <c r="G715" i="1"/>
  <c r="G716" i="1"/>
  <c r="G732" i="1"/>
  <c r="G733" i="1"/>
  <c r="G734" i="1"/>
  <c r="G735" i="1"/>
  <c r="G736" i="1"/>
  <c r="G737" i="1"/>
  <c r="G738" i="1"/>
  <c r="G739" i="1"/>
  <c r="G740" i="1"/>
  <c r="G741" i="1"/>
  <c r="G717" i="1"/>
  <c r="G742" i="1"/>
  <c r="G743" i="1"/>
  <c r="G718" i="1"/>
  <c r="G744" i="1"/>
  <c r="G745" i="1"/>
  <c r="G719" i="1"/>
  <c r="G746" i="1"/>
  <c r="G747" i="1"/>
  <c r="G748" i="1"/>
  <c r="G749" i="1"/>
  <c r="G750" i="1"/>
  <c r="G751" i="1"/>
  <c r="G752" i="1"/>
  <c r="G753" i="1"/>
  <c r="G754" i="1"/>
  <c r="G755" i="1"/>
  <c r="G756" i="1"/>
  <c r="G720" i="1"/>
  <c r="G757" i="1"/>
  <c r="G758" i="1"/>
  <c r="G759" i="1"/>
  <c r="G760" i="1"/>
  <c r="G761" i="1"/>
  <c r="G762" i="1"/>
  <c r="G763" i="1"/>
  <c r="G764" i="1"/>
  <c r="G721" i="1"/>
  <c r="G722" i="1"/>
  <c r="G765" i="1"/>
  <c r="G430" i="1"/>
  <c r="G431" i="1"/>
  <c r="G432" i="1"/>
  <c r="G433" i="1"/>
  <c r="G434" i="1"/>
  <c r="G435" i="1"/>
  <c r="G436" i="1"/>
  <c r="G437" i="1"/>
  <c r="G438" i="1"/>
  <c r="G421" i="1"/>
  <c r="G422" i="1"/>
  <c r="G439" i="1"/>
  <c r="G440" i="1"/>
  <c r="G423" i="1"/>
  <c r="G441" i="1"/>
  <c r="G442" i="1"/>
  <c r="G424" i="1"/>
  <c r="G443" i="1"/>
  <c r="G425" i="1"/>
  <c r="G444" i="1"/>
  <c r="G445" i="1"/>
  <c r="G446" i="1"/>
  <c r="G426" i="1"/>
  <c r="G447" i="1"/>
  <c r="G448" i="1"/>
  <c r="G449" i="1"/>
  <c r="G450" i="1"/>
  <c r="G451" i="1"/>
  <c r="G452" i="1"/>
  <c r="G453" i="1"/>
  <c r="G427" i="1"/>
  <c r="G454" i="1"/>
  <c r="G455" i="1"/>
  <c r="G456" i="1"/>
  <c r="G457" i="1"/>
  <c r="G428" i="1"/>
  <c r="G458" i="1"/>
  <c r="G459" i="1"/>
  <c r="G429" i="1"/>
  <c r="G460" i="1"/>
  <c r="G461" i="1"/>
  <c r="G462" i="1"/>
  <c r="G133" i="1"/>
  <c r="G134" i="1"/>
  <c r="G135" i="1"/>
  <c r="G136" i="1"/>
  <c r="G137" i="1"/>
  <c r="G138" i="1"/>
  <c r="G139" i="1"/>
  <c r="G130" i="1"/>
  <c r="G140" i="1"/>
  <c r="G141" i="1"/>
  <c r="G142" i="1"/>
  <c r="G143" i="1"/>
  <c r="G144" i="1"/>
  <c r="G145" i="1"/>
  <c r="G146" i="1"/>
  <c r="G147" i="1"/>
  <c r="G131" i="1"/>
  <c r="G148" i="1"/>
  <c r="G149" i="1"/>
  <c r="G150" i="1"/>
  <c r="G151" i="1"/>
  <c r="G152" i="1"/>
  <c r="G153" i="1"/>
  <c r="G154" i="1"/>
  <c r="G132" i="1"/>
  <c r="G3" i="1"/>
  <c r="G4" i="1"/>
  <c r="G5" i="1"/>
  <c r="G6" i="1"/>
  <c r="G7" i="1"/>
  <c r="G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I133" i="1"/>
  <c r="I134" i="1"/>
  <c r="I135" i="1"/>
  <c r="I136" i="1"/>
  <c r="I137" i="1"/>
  <c r="I138" i="1"/>
  <c r="I139" i="1"/>
  <c r="I130" i="1"/>
  <c r="I140" i="1"/>
  <c r="I141" i="1"/>
  <c r="I142" i="1"/>
  <c r="I143" i="1"/>
  <c r="I144" i="1"/>
  <c r="I145" i="1"/>
  <c r="I146" i="1"/>
  <c r="I147" i="1"/>
  <c r="I131" i="1"/>
  <c r="I148" i="1"/>
  <c r="I149" i="1"/>
  <c r="I150" i="1"/>
  <c r="I151" i="1"/>
  <c r="I152" i="1"/>
  <c r="I153" i="1"/>
  <c r="I154" i="1"/>
  <c r="I132" i="1"/>
  <c r="I155" i="1"/>
  <c r="I156" i="1"/>
  <c r="I157" i="1"/>
  <c r="I158" i="1"/>
  <c r="I159" i="1"/>
  <c r="I160" i="1"/>
  <c r="I161" i="1"/>
  <c r="I430" i="1"/>
  <c r="I431" i="1"/>
  <c r="I432" i="1"/>
  <c r="I433" i="1"/>
  <c r="I434" i="1"/>
  <c r="I435" i="1"/>
  <c r="I436" i="1"/>
  <c r="I437" i="1"/>
  <c r="I438" i="1"/>
  <c r="I421" i="1"/>
  <c r="I422" i="1"/>
  <c r="I439" i="1"/>
  <c r="I440" i="1"/>
  <c r="I423" i="1"/>
  <c r="I441" i="1"/>
  <c r="I442" i="1"/>
  <c r="I424" i="1"/>
  <c r="I443" i="1"/>
  <c r="I425" i="1"/>
  <c r="I444" i="1"/>
  <c r="I445" i="1"/>
  <c r="I446" i="1"/>
  <c r="I426" i="1"/>
  <c r="I447" i="1"/>
  <c r="I448" i="1"/>
  <c r="I449" i="1"/>
  <c r="I450" i="1"/>
  <c r="I451" i="1"/>
  <c r="I452" i="1"/>
  <c r="I453" i="1"/>
  <c r="I427" i="1"/>
  <c r="I454" i="1"/>
  <c r="I455" i="1"/>
  <c r="I456" i="1"/>
  <c r="I457" i="1"/>
  <c r="I428" i="1"/>
  <c r="I458" i="1"/>
  <c r="I459" i="1"/>
  <c r="I429" i="1"/>
  <c r="I460" i="1"/>
  <c r="I461" i="1"/>
  <c r="I462" i="1"/>
  <c r="I723" i="1"/>
  <c r="I724" i="1"/>
  <c r="I725" i="1"/>
  <c r="I726" i="1"/>
  <c r="I727" i="1"/>
  <c r="I728" i="1"/>
  <c r="I729" i="1"/>
  <c r="I730" i="1"/>
  <c r="I731" i="1"/>
  <c r="I715" i="1"/>
  <c r="I716" i="1"/>
  <c r="I732" i="1"/>
  <c r="I733" i="1"/>
  <c r="I734" i="1"/>
  <c r="I735" i="1"/>
  <c r="I736" i="1"/>
  <c r="I737" i="1"/>
  <c r="I738" i="1"/>
  <c r="I739" i="1"/>
  <c r="I740" i="1"/>
  <c r="I741" i="1"/>
  <c r="I717" i="1"/>
  <c r="I742" i="1"/>
  <c r="I743" i="1"/>
  <c r="I718" i="1"/>
  <c r="I744" i="1"/>
  <c r="I745" i="1"/>
  <c r="I719" i="1"/>
  <c r="I746" i="1"/>
  <c r="I747" i="1"/>
  <c r="I748" i="1"/>
  <c r="I749" i="1"/>
  <c r="I750" i="1"/>
  <c r="I751" i="1"/>
  <c r="I752" i="1"/>
  <c r="I753" i="1"/>
  <c r="I754" i="1"/>
  <c r="I755" i="1"/>
  <c r="I756" i="1"/>
  <c r="I720" i="1"/>
  <c r="I757" i="1"/>
  <c r="I758" i="1"/>
  <c r="I759" i="1"/>
  <c r="I760" i="1"/>
  <c r="I761" i="1"/>
  <c r="I762" i="1"/>
  <c r="I763" i="1"/>
  <c r="I764" i="1"/>
  <c r="I721" i="1"/>
  <c r="I722" i="1"/>
  <c r="I765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368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369" i="1"/>
  <c r="I415" i="1"/>
  <c r="I416" i="1"/>
  <c r="I370" i="1"/>
  <c r="I417" i="1"/>
  <c r="I418" i="1"/>
  <c r="I419" i="1"/>
  <c r="I420" i="1"/>
  <c r="I810" i="1"/>
  <c r="I811" i="1"/>
  <c r="I812" i="1"/>
  <c r="I813" i="1"/>
  <c r="I814" i="1"/>
  <c r="I815" i="1"/>
  <c r="I816" i="1"/>
  <c r="I817" i="1"/>
  <c r="I957" i="1"/>
  <c r="I959" i="1"/>
  <c r="I960" i="1"/>
  <c r="I961" i="1"/>
  <c r="I962" i="1"/>
  <c r="I963" i="1"/>
  <c r="I964" i="1"/>
  <c r="I965" i="1"/>
  <c r="I958" i="1"/>
  <c r="I966" i="1"/>
  <c r="I967" i="1"/>
  <c r="I968" i="1"/>
  <c r="I969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971" i="1"/>
  <c r="I972" i="1"/>
  <c r="I973" i="1"/>
  <c r="I974" i="1"/>
  <c r="I975" i="1"/>
  <c r="I970" i="1"/>
  <c r="I976" i="1"/>
  <c r="I977" i="1"/>
  <c r="I978" i="1"/>
  <c r="I979" i="1"/>
  <c r="I980" i="1"/>
  <c r="I981" i="1"/>
  <c r="I982" i="1"/>
  <c r="I983" i="1"/>
  <c r="I984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21" i="1"/>
  <c r="I818" i="1"/>
  <c r="I822" i="1"/>
  <c r="I823" i="1"/>
  <c r="I824" i="1"/>
  <c r="I825" i="1"/>
  <c r="I826" i="1"/>
  <c r="I827" i="1"/>
  <c r="I828" i="1"/>
  <c r="I829" i="1"/>
  <c r="I830" i="1"/>
  <c r="I831" i="1"/>
  <c r="I819" i="1"/>
  <c r="I832" i="1"/>
  <c r="I833" i="1"/>
  <c r="I820" i="1"/>
  <c r="I834" i="1"/>
  <c r="I835" i="1"/>
  <c r="I836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665" i="1"/>
  <c r="I666" i="1"/>
  <c r="I667" i="1"/>
  <c r="I668" i="1"/>
  <c r="I669" i="1"/>
  <c r="I670" i="1"/>
  <c r="I671" i="1"/>
  <c r="I672" i="1"/>
  <c r="I662" i="1"/>
  <c r="I673" i="1"/>
  <c r="I674" i="1"/>
  <c r="I663" i="1"/>
  <c r="I675" i="1"/>
  <c r="I676" i="1"/>
  <c r="I677" i="1"/>
  <c r="I678" i="1"/>
  <c r="I679" i="1"/>
  <c r="I664" i="1"/>
  <c r="I680" i="1"/>
  <c r="I681" i="1"/>
  <c r="I682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20" i="1"/>
  <c r="I321" i="1"/>
  <c r="I322" i="1"/>
  <c r="I323" i="1"/>
  <c r="I324" i="1"/>
  <c r="I325" i="1"/>
  <c r="I326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07" i="1"/>
  <c r="I108" i="1"/>
  <c r="I109" i="1"/>
  <c r="I110" i="1"/>
  <c r="I104" i="1"/>
  <c r="I111" i="1"/>
  <c r="I112" i="1"/>
  <c r="I113" i="1"/>
  <c r="I114" i="1"/>
  <c r="I115" i="1"/>
  <c r="I116" i="1"/>
  <c r="I117" i="1"/>
  <c r="I118" i="1"/>
  <c r="I119" i="1"/>
  <c r="I120" i="1"/>
  <c r="I105" i="1"/>
  <c r="I106" i="1"/>
  <c r="I121" i="1"/>
  <c r="I122" i="1"/>
  <c r="I123" i="1"/>
  <c r="I124" i="1"/>
  <c r="I125" i="1"/>
  <c r="I126" i="1"/>
  <c r="I127" i="1"/>
  <c r="I128" i="1"/>
  <c r="I129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70" i="1"/>
  <c r="I71" i="1"/>
  <c r="I72" i="1"/>
  <c r="I73" i="1"/>
  <c r="I74" i="1"/>
  <c r="I75" i="1"/>
  <c r="I76" i="1"/>
  <c r="I77" i="1"/>
  <c r="I78" i="1"/>
  <c r="I79" i="1"/>
  <c r="I80" i="1"/>
  <c r="I81" i="1"/>
  <c r="I62" i="1"/>
  <c r="I63" i="1"/>
  <c r="I64" i="1"/>
  <c r="I65" i="1"/>
  <c r="I66" i="1"/>
  <c r="I67" i="1"/>
  <c r="I68" i="1"/>
  <c r="I69" i="1"/>
  <c r="I52" i="1"/>
  <c r="I53" i="1"/>
  <c r="I54" i="1"/>
  <c r="I55" i="1"/>
  <c r="I56" i="1"/>
  <c r="I57" i="1"/>
  <c r="I58" i="1"/>
  <c r="I59" i="1"/>
  <c r="I60" i="1"/>
  <c r="I6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D40" i="7"/>
  <c r="D38" i="7"/>
  <c r="D39" i="7"/>
  <c r="D37" i="7" l="1"/>
  <c r="D36" i="7"/>
  <c r="K133" i="1" l="1"/>
  <c r="K134" i="1"/>
  <c r="K135" i="1"/>
  <c r="K136" i="1"/>
  <c r="K137" i="1"/>
  <c r="K138" i="1"/>
  <c r="K139" i="1"/>
  <c r="K130" i="1"/>
  <c r="K140" i="1"/>
  <c r="K141" i="1"/>
  <c r="K142" i="1"/>
  <c r="K143" i="1"/>
  <c r="K144" i="1"/>
  <c r="K145" i="1"/>
  <c r="K146" i="1"/>
  <c r="K147" i="1"/>
  <c r="K131" i="1"/>
  <c r="K148" i="1"/>
  <c r="K149" i="1"/>
  <c r="K150" i="1"/>
  <c r="K151" i="1"/>
  <c r="K152" i="1"/>
  <c r="K153" i="1"/>
  <c r="K154" i="1"/>
  <c r="K132" i="1"/>
  <c r="K155" i="1"/>
  <c r="K156" i="1"/>
  <c r="K157" i="1"/>
  <c r="K158" i="1"/>
  <c r="K159" i="1"/>
  <c r="K160" i="1"/>
  <c r="K161" i="1"/>
  <c r="K430" i="1"/>
  <c r="K431" i="1"/>
  <c r="K432" i="1"/>
  <c r="K433" i="1"/>
  <c r="K434" i="1"/>
  <c r="K435" i="1"/>
  <c r="K436" i="1"/>
  <c r="K437" i="1"/>
  <c r="K438" i="1"/>
  <c r="K421" i="1"/>
  <c r="K422" i="1"/>
  <c r="K439" i="1"/>
  <c r="K440" i="1"/>
  <c r="K423" i="1"/>
  <c r="K441" i="1"/>
  <c r="K442" i="1"/>
  <c r="K424" i="1"/>
  <c r="K443" i="1"/>
  <c r="K425" i="1"/>
  <c r="K444" i="1"/>
  <c r="K445" i="1"/>
  <c r="K446" i="1"/>
  <c r="K426" i="1"/>
  <c r="K447" i="1"/>
  <c r="K448" i="1"/>
  <c r="K449" i="1"/>
  <c r="K450" i="1"/>
  <c r="K451" i="1"/>
  <c r="K452" i="1"/>
  <c r="K453" i="1"/>
  <c r="K427" i="1"/>
  <c r="K454" i="1"/>
  <c r="K455" i="1"/>
  <c r="K456" i="1"/>
  <c r="K457" i="1"/>
  <c r="K428" i="1"/>
  <c r="K458" i="1"/>
  <c r="K459" i="1"/>
  <c r="K429" i="1"/>
  <c r="K460" i="1"/>
  <c r="K461" i="1"/>
  <c r="K462" i="1"/>
  <c r="K723" i="1"/>
  <c r="K724" i="1"/>
  <c r="K725" i="1"/>
  <c r="K726" i="1"/>
  <c r="K727" i="1"/>
  <c r="K728" i="1"/>
  <c r="K729" i="1"/>
  <c r="K730" i="1"/>
  <c r="K731" i="1"/>
  <c r="K715" i="1"/>
  <c r="K716" i="1"/>
  <c r="K732" i="1"/>
  <c r="K733" i="1"/>
  <c r="K734" i="1"/>
  <c r="K735" i="1"/>
  <c r="K736" i="1"/>
  <c r="K737" i="1"/>
  <c r="K738" i="1"/>
  <c r="K739" i="1"/>
  <c r="K740" i="1"/>
  <c r="K741" i="1"/>
  <c r="K717" i="1"/>
  <c r="K742" i="1"/>
  <c r="K743" i="1"/>
  <c r="K718" i="1"/>
  <c r="K744" i="1"/>
  <c r="K745" i="1"/>
  <c r="K719" i="1"/>
  <c r="K746" i="1"/>
  <c r="K747" i="1"/>
  <c r="K748" i="1"/>
  <c r="K749" i="1"/>
  <c r="K750" i="1"/>
  <c r="K751" i="1"/>
  <c r="K752" i="1"/>
  <c r="K753" i="1"/>
  <c r="K754" i="1"/>
  <c r="K755" i="1"/>
  <c r="K756" i="1"/>
  <c r="K720" i="1"/>
  <c r="K757" i="1"/>
  <c r="K758" i="1"/>
  <c r="K759" i="1"/>
  <c r="K760" i="1"/>
  <c r="K761" i="1"/>
  <c r="K762" i="1"/>
  <c r="K763" i="1"/>
  <c r="K764" i="1"/>
  <c r="K721" i="1"/>
  <c r="K722" i="1"/>
  <c r="K765" i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E35" i="7" l="1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59" i="7"/>
  <c r="E58" i="7"/>
  <c r="E57" i="7"/>
  <c r="E56" i="7"/>
  <c r="E55" i="7"/>
  <c r="E54" i="7"/>
  <c r="E53" i="7"/>
  <c r="E52" i="7"/>
  <c r="E51" i="7"/>
  <c r="E49" i="7"/>
  <c r="E48" i="7"/>
  <c r="E50" i="7"/>
  <c r="E47" i="7"/>
  <c r="E46" i="7"/>
  <c r="E45" i="7"/>
  <c r="E44" i="7"/>
  <c r="E43" i="7"/>
  <c r="E41" i="7"/>
  <c r="E42" i="7"/>
  <c r="E39" i="7"/>
  <c r="E38" i="7"/>
  <c r="E40" i="7"/>
  <c r="E36" i="7"/>
  <c r="E37" i="7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368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369" i="1"/>
  <c r="K415" i="1"/>
  <c r="K416" i="1"/>
  <c r="K370" i="1"/>
  <c r="K417" i="1"/>
  <c r="K418" i="1"/>
  <c r="K419" i="1"/>
  <c r="K420" i="1"/>
  <c r="K810" i="1"/>
  <c r="K811" i="1"/>
  <c r="K812" i="1"/>
  <c r="K813" i="1"/>
  <c r="K814" i="1"/>
  <c r="K815" i="1"/>
  <c r="K816" i="1"/>
  <c r="K817" i="1"/>
  <c r="K969" i="1" l="1"/>
  <c r="K960" i="1"/>
  <c r="K965" i="1"/>
  <c r="K958" i="1"/>
  <c r="K957" i="1"/>
  <c r="K961" i="1"/>
  <c r="K959" i="1"/>
  <c r="K962" i="1"/>
  <c r="K963" i="1"/>
  <c r="K964" i="1"/>
  <c r="K966" i="1"/>
  <c r="K967" i="1"/>
  <c r="K968" i="1"/>
  <c r="K167" i="1" l="1"/>
  <c r="K76" i="1"/>
  <c r="K63" i="1"/>
  <c r="K64" i="1"/>
  <c r="K68" i="1"/>
  <c r="K328" i="1"/>
  <c r="K329" i="1"/>
  <c r="K332" i="1"/>
  <c r="K333" i="1"/>
  <c r="K345" i="1"/>
  <c r="K349" i="1"/>
  <c r="K352" i="1"/>
  <c r="K353" i="1"/>
  <c r="K356" i="1"/>
  <c r="K357" i="1"/>
  <c r="K360" i="1"/>
  <c r="K361" i="1"/>
  <c r="K364" i="1"/>
  <c r="K365" i="1"/>
  <c r="K683" i="1"/>
  <c r="K60" i="1"/>
  <c r="K61" i="1"/>
  <c r="K59" i="1"/>
  <c r="K665" i="1"/>
  <c r="K666" i="1"/>
  <c r="K667" i="1"/>
  <c r="K668" i="1"/>
  <c r="K669" i="1"/>
  <c r="K670" i="1"/>
  <c r="K671" i="1"/>
  <c r="K672" i="1"/>
  <c r="K662" i="1"/>
  <c r="K673" i="1"/>
  <c r="K674" i="1"/>
  <c r="K663" i="1"/>
  <c r="K675" i="1"/>
  <c r="K676" i="1"/>
  <c r="K677" i="1"/>
  <c r="K678" i="1"/>
  <c r="K679" i="1"/>
  <c r="K664" i="1"/>
  <c r="K680" i="1"/>
  <c r="K681" i="1"/>
  <c r="K682" i="1"/>
  <c r="K107" i="1"/>
  <c r="K108" i="1"/>
  <c r="K109" i="1"/>
  <c r="K110" i="1"/>
  <c r="K104" i="1"/>
  <c r="K111" i="1"/>
  <c r="K112" i="1"/>
  <c r="K113" i="1"/>
  <c r="K114" i="1"/>
  <c r="K115" i="1"/>
  <c r="K116" i="1"/>
  <c r="K117" i="1"/>
  <c r="K118" i="1"/>
  <c r="K119" i="1"/>
  <c r="K120" i="1"/>
  <c r="K105" i="1"/>
  <c r="K106" i="1"/>
  <c r="K121" i="1"/>
  <c r="K122" i="1"/>
  <c r="K123" i="1"/>
  <c r="K124" i="1"/>
  <c r="K125" i="1"/>
  <c r="K126" i="1"/>
  <c r="K127" i="1"/>
  <c r="K128" i="1"/>
  <c r="K129" i="1"/>
  <c r="K526" i="1"/>
  <c r="K550" i="1"/>
  <c r="K566" i="1"/>
  <c r="K77" i="1"/>
  <c r="K982" i="1"/>
  <c r="K975" i="1"/>
  <c r="K69" i="1"/>
  <c r="K343" i="1"/>
  <c r="K359" i="1"/>
  <c r="K782" i="1"/>
  <c r="K803" i="1"/>
  <c r="K614" i="1"/>
  <c r="K240" i="1"/>
  <c r="K248" i="1"/>
  <c r="K233" i="1"/>
  <c r="K241" i="1"/>
  <c r="K249" i="1"/>
  <c r="K257" i="1"/>
  <c r="K234" i="1"/>
  <c r="K242" i="1"/>
  <c r="K250" i="1"/>
  <c r="K235" i="1"/>
  <c r="K243" i="1"/>
  <c r="K251" i="1"/>
  <c r="K236" i="1"/>
  <c r="K244" i="1"/>
  <c r="K252" i="1"/>
  <c r="K237" i="1"/>
  <c r="K253" i="1"/>
  <c r="K238" i="1"/>
  <c r="K246" i="1"/>
  <c r="K254" i="1"/>
  <c r="K819" i="1"/>
  <c r="K981" i="1"/>
  <c r="K974" i="1"/>
  <c r="K828" i="1"/>
  <c r="K795" i="1"/>
  <c r="K542" i="1"/>
  <c r="K255" i="1"/>
  <c r="K279" i="1"/>
  <c r="K303" i="1"/>
  <c r="K502" i="1"/>
  <c r="K590" i="1"/>
  <c r="K551" i="1"/>
  <c r="K567" i="1"/>
  <c r="K575" i="1"/>
  <c r="K583" i="1"/>
  <c r="K552" i="1"/>
  <c r="K560" i="1"/>
  <c r="K568" i="1"/>
  <c r="K576" i="1"/>
  <c r="K553" i="1"/>
  <c r="K561" i="1"/>
  <c r="K569" i="1"/>
  <c r="K577" i="1"/>
  <c r="K585" i="1"/>
  <c r="K554" i="1"/>
  <c r="K562" i="1"/>
  <c r="K578" i="1"/>
  <c r="K586" i="1"/>
  <c r="K555" i="1"/>
  <c r="K563" i="1"/>
  <c r="K571" i="1"/>
  <c r="K579" i="1"/>
  <c r="K587" i="1"/>
  <c r="K556" i="1"/>
  <c r="K564" i="1"/>
  <c r="K572" i="1"/>
  <c r="K580" i="1"/>
  <c r="K549" i="1"/>
  <c r="K557" i="1"/>
  <c r="K565" i="1"/>
  <c r="K581" i="1"/>
  <c r="K980" i="1"/>
  <c r="K973" i="1"/>
  <c r="K790" i="1"/>
  <c r="K598" i="1"/>
  <c r="K247" i="1"/>
  <c r="K58" i="1"/>
  <c r="K977" i="1"/>
  <c r="K615" i="1"/>
  <c r="K623" i="1"/>
  <c r="K616" i="1"/>
  <c r="K617" i="1"/>
  <c r="K618" i="1"/>
  <c r="K619" i="1"/>
  <c r="K620" i="1"/>
  <c r="K613" i="1"/>
  <c r="K621" i="1"/>
  <c r="K879" i="1"/>
  <c r="K875" i="1"/>
  <c r="K62" i="1"/>
  <c r="K65" i="1"/>
  <c r="K67" i="1"/>
  <c r="K972" i="1"/>
  <c r="K873" i="1"/>
  <c r="K818" i="1"/>
  <c r="K654" i="1"/>
  <c r="K239" i="1"/>
  <c r="K85" i="1"/>
  <c r="K93" i="1"/>
  <c r="K231" i="1"/>
  <c r="K312" i="1"/>
  <c r="K314" i="1"/>
  <c r="K315" i="1"/>
  <c r="K308" i="1"/>
  <c r="K316" i="1"/>
  <c r="K317" i="1"/>
  <c r="K310" i="1"/>
  <c r="K264" i="1"/>
  <c r="K272" i="1"/>
  <c r="K280" i="1"/>
  <c r="K288" i="1"/>
  <c r="K304" i="1"/>
  <c r="K265" i="1"/>
  <c r="K273" i="1"/>
  <c r="K281" i="1"/>
  <c r="K289" i="1"/>
  <c r="K297" i="1"/>
  <c r="K305" i="1"/>
  <c r="K274" i="1"/>
  <c r="K282" i="1"/>
  <c r="K290" i="1"/>
  <c r="K298" i="1"/>
  <c r="K306" i="1"/>
  <c r="K259" i="1"/>
  <c r="K267" i="1"/>
  <c r="K283" i="1"/>
  <c r="K291" i="1"/>
  <c r="K299" i="1"/>
  <c r="K307" i="1"/>
  <c r="K260" i="1"/>
  <c r="K268" i="1"/>
  <c r="K276" i="1"/>
  <c r="K292" i="1"/>
  <c r="K300" i="1"/>
  <c r="K261" i="1"/>
  <c r="K269" i="1"/>
  <c r="K277" i="1"/>
  <c r="K285" i="1"/>
  <c r="K293" i="1"/>
  <c r="K262" i="1"/>
  <c r="K270" i="1"/>
  <c r="K278" i="1"/>
  <c r="K286" i="1"/>
  <c r="K294" i="1"/>
  <c r="K302" i="1"/>
  <c r="K495" i="1"/>
  <c r="K503" i="1"/>
  <c r="K496" i="1"/>
  <c r="K504" i="1"/>
  <c r="K497" i="1"/>
  <c r="K498" i="1"/>
  <c r="K499" i="1"/>
  <c r="K500" i="1"/>
  <c r="K493" i="1"/>
  <c r="K501" i="1"/>
  <c r="K591" i="1"/>
  <c r="K599" i="1"/>
  <c r="K592" i="1"/>
  <c r="K600" i="1"/>
  <c r="K608" i="1"/>
  <c r="K593" i="1"/>
  <c r="K601" i="1"/>
  <c r="K609" i="1"/>
  <c r="K594" i="1"/>
  <c r="K610" i="1"/>
  <c r="K595" i="1"/>
  <c r="K603" i="1"/>
  <c r="K611" i="1"/>
  <c r="K588" i="1"/>
  <c r="K596" i="1"/>
  <c r="K604" i="1"/>
  <c r="K597" i="1"/>
  <c r="K605" i="1"/>
  <c r="K511" i="1"/>
  <c r="K519" i="1"/>
  <c r="K527" i="1"/>
  <c r="K535" i="1"/>
  <c r="K543" i="1"/>
  <c r="K512" i="1"/>
  <c r="K528" i="1"/>
  <c r="K536" i="1"/>
  <c r="K544" i="1"/>
  <c r="K505" i="1"/>
  <c r="K513" i="1"/>
  <c r="K521" i="1"/>
  <c r="K529" i="1"/>
  <c r="K545" i="1"/>
  <c r="K506" i="1"/>
  <c r="K514" i="1"/>
  <c r="K522" i="1"/>
  <c r="K530" i="1"/>
  <c r="K538" i="1"/>
  <c r="K546" i="1"/>
  <c r="K515" i="1"/>
  <c r="K523" i="1"/>
  <c r="K531" i="1"/>
  <c r="K539" i="1"/>
  <c r="K547" i="1"/>
  <c r="K508" i="1"/>
  <c r="K516" i="1"/>
  <c r="K532" i="1"/>
  <c r="K540" i="1"/>
  <c r="K509" i="1"/>
  <c r="K517" i="1"/>
  <c r="K525" i="1"/>
  <c r="K533" i="1"/>
  <c r="K541" i="1"/>
  <c r="K978" i="1"/>
  <c r="K971" i="1"/>
  <c r="K882" i="1"/>
  <c r="K871" i="1"/>
  <c r="K646" i="1"/>
  <c r="K582" i="1"/>
  <c r="K518" i="1"/>
  <c r="K295" i="1"/>
  <c r="K986" i="1"/>
  <c r="K767" i="1"/>
  <c r="K775" i="1"/>
  <c r="K783" i="1"/>
  <c r="K791" i="1"/>
  <c r="K799" i="1"/>
  <c r="K807" i="1"/>
  <c r="K776" i="1"/>
  <c r="K784" i="1"/>
  <c r="K792" i="1"/>
  <c r="K800" i="1"/>
  <c r="K808" i="1"/>
  <c r="K769" i="1"/>
  <c r="K777" i="1"/>
  <c r="K793" i="1"/>
  <c r="K801" i="1"/>
  <c r="K809" i="1"/>
  <c r="K770" i="1"/>
  <c r="K778" i="1"/>
  <c r="K786" i="1"/>
  <c r="K794" i="1"/>
  <c r="K771" i="1"/>
  <c r="K779" i="1"/>
  <c r="K772" i="1"/>
  <c r="K780" i="1"/>
  <c r="K788" i="1"/>
  <c r="K796" i="1"/>
  <c r="K804" i="1"/>
  <c r="K773" i="1"/>
  <c r="K781" i="1"/>
  <c r="K789" i="1"/>
  <c r="K797" i="1"/>
  <c r="K805" i="1"/>
  <c r="K216" i="1"/>
  <c r="K224" i="1"/>
  <c r="K232" i="1"/>
  <c r="K217" i="1"/>
  <c r="K218" i="1"/>
  <c r="K226" i="1"/>
  <c r="K227" i="1"/>
  <c r="K220" i="1"/>
  <c r="K228" i="1"/>
  <c r="K221" i="1"/>
  <c r="K214" i="1"/>
  <c r="K222" i="1"/>
  <c r="K896" i="1"/>
  <c r="K889" i="1"/>
  <c r="K18" i="1"/>
  <c r="K26" i="1"/>
  <c r="K70" i="1"/>
  <c r="K78" i="1"/>
  <c r="K71" i="1"/>
  <c r="K79" i="1"/>
  <c r="K72" i="1"/>
  <c r="K80" i="1"/>
  <c r="K73" i="1"/>
  <c r="K81" i="1"/>
  <c r="K74" i="1"/>
  <c r="K75" i="1"/>
  <c r="K336" i="1"/>
  <c r="K344" i="1"/>
  <c r="K337" i="1"/>
  <c r="K330" i="1"/>
  <c r="K338" i="1"/>
  <c r="K346" i="1"/>
  <c r="K354" i="1"/>
  <c r="K362" i="1"/>
  <c r="K331" i="1"/>
  <c r="K339" i="1"/>
  <c r="K347" i="1"/>
  <c r="K355" i="1"/>
  <c r="K363" i="1"/>
  <c r="K340" i="1"/>
  <c r="K348" i="1"/>
  <c r="K341" i="1"/>
  <c r="K334" i="1"/>
  <c r="K342" i="1"/>
  <c r="K350" i="1"/>
  <c r="K358" i="1"/>
  <c r="K366" i="1"/>
  <c r="K1003" i="1"/>
  <c r="K995" i="1"/>
  <c r="K913" i="1"/>
  <c r="K905" i="1"/>
  <c r="K897" i="1"/>
  <c r="K881" i="1"/>
  <c r="K870" i="1"/>
  <c r="K835" i="1"/>
  <c r="K806" i="1"/>
  <c r="K774" i="1"/>
  <c r="K638" i="1"/>
  <c r="K574" i="1"/>
  <c r="K510" i="1"/>
  <c r="K351" i="1"/>
  <c r="K287" i="1"/>
  <c r="K223" i="1"/>
  <c r="K101" i="1"/>
  <c r="K34" i="1"/>
  <c r="K987" i="1"/>
  <c r="K230" i="1" l="1"/>
  <c r="K219" i="1"/>
  <c r="K821" i="1"/>
  <c r="K534" i="1"/>
  <c r="K494" i="1"/>
  <c r="K524" i="1"/>
  <c r="K507" i="1"/>
  <c r="K537" i="1"/>
  <c r="K520" i="1"/>
  <c r="K367" i="1"/>
  <c r="K66" i="1"/>
  <c r="K245" i="1"/>
  <c r="K258" i="1"/>
  <c r="K256" i="1"/>
  <c r="K589" i="1"/>
  <c r="K602" i="1"/>
  <c r="K607" i="1"/>
  <c r="K318" i="1"/>
  <c r="K313" i="1"/>
  <c r="K311" i="1"/>
  <c r="K229" i="1"/>
  <c r="K225" i="1"/>
  <c r="K785" i="1"/>
  <c r="K768" i="1"/>
  <c r="K787" i="1"/>
  <c r="K824" i="1"/>
  <c r="K573" i="1"/>
  <c r="K548" i="1"/>
  <c r="K570" i="1"/>
  <c r="K584" i="1"/>
  <c r="K559" i="1"/>
  <c r="K301" i="1"/>
  <c r="K284" i="1"/>
  <c r="K275" i="1"/>
  <c r="K266" i="1"/>
  <c r="K296" i="1"/>
  <c r="K309" i="1"/>
  <c r="K612" i="1"/>
  <c r="K984" i="1"/>
  <c r="K215" i="1"/>
  <c r="K883" i="1"/>
  <c r="K979" i="1"/>
  <c r="K714" i="1"/>
  <c r="K706" i="1"/>
  <c r="K698" i="1"/>
  <c r="K690" i="1"/>
  <c r="K713" i="1"/>
  <c r="K705" i="1"/>
  <c r="K697" i="1"/>
  <c r="K689" i="1"/>
  <c r="K712" i="1"/>
  <c r="K704" i="1"/>
  <c r="K696" i="1"/>
  <c r="K688" i="1"/>
  <c r="K711" i="1"/>
  <c r="K703" i="1"/>
  <c r="K695" i="1"/>
  <c r="K687" i="1"/>
  <c r="K710" i="1"/>
  <c r="K702" i="1"/>
  <c r="K694" i="1"/>
  <c r="K686" i="1"/>
  <c r="K709" i="1"/>
  <c r="K701" i="1"/>
  <c r="K693" i="1"/>
  <c r="K685" i="1"/>
  <c r="K708" i="1"/>
  <c r="K700" i="1"/>
  <c r="K692" i="1"/>
  <c r="K684" i="1"/>
  <c r="K42" i="1"/>
  <c r="K890" i="1"/>
  <c r="K898" i="1"/>
  <c r="K906" i="1"/>
  <c r="K914" i="1"/>
  <c r="K988" i="1"/>
  <c r="K996" i="1"/>
  <c r="K50" i="1"/>
  <c r="K175" i="1"/>
  <c r="K891" i="1"/>
  <c r="K899" i="1"/>
  <c r="K907" i="1"/>
  <c r="K915" i="1"/>
  <c r="K989" i="1"/>
  <c r="K997" i="1"/>
  <c r="K100" i="1"/>
  <c r="K92" i="1"/>
  <c r="K84" i="1"/>
  <c r="K99" i="1"/>
  <c r="K91" i="1"/>
  <c r="K83" i="1"/>
  <c r="K98" i="1"/>
  <c r="K90" i="1"/>
  <c r="K82" i="1"/>
  <c r="K97" i="1"/>
  <c r="K89" i="1"/>
  <c r="K96" i="1"/>
  <c r="K88" i="1"/>
  <c r="K103" i="1"/>
  <c r="K95" i="1"/>
  <c r="K87" i="1"/>
  <c r="K102" i="1"/>
  <c r="K94" i="1"/>
  <c r="K86" i="1"/>
  <c r="K183" i="1"/>
  <c r="K470" i="1"/>
  <c r="K874" i="1"/>
  <c r="K884" i="1"/>
  <c r="K892" i="1"/>
  <c r="K900" i="1"/>
  <c r="K908" i="1"/>
  <c r="K916" i="1"/>
  <c r="K990" i="1"/>
  <c r="K998" i="1"/>
  <c r="K876" i="1"/>
  <c r="K868" i="1"/>
  <c r="K880" i="1"/>
  <c r="K872" i="1"/>
  <c r="K2" i="1"/>
  <c r="K191" i="1"/>
  <c r="K319" i="1"/>
  <c r="K478" i="1"/>
  <c r="K606" i="1"/>
  <c r="K691" i="1"/>
  <c r="K885" i="1"/>
  <c r="K893" i="1"/>
  <c r="K901" i="1"/>
  <c r="K909" i="1"/>
  <c r="K917" i="1"/>
  <c r="K991" i="1"/>
  <c r="K999" i="1"/>
  <c r="K174" i="1"/>
  <c r="K166" i="1"/>
  <c r="K173" i="1"/>
  <c r="K165" i="1"/>
  <c r="K172" i="1"/>
  <c r="K164" i="1"/>
  <c r="K171" i="1"/>
  <c r="K163" i="1"/>
  <c r="K170" i="1"/>
  <c r="K162" i="1"/>
  <c r="K169" i="1"/>
  <c r="K176" i="1"/>
  <c r="K168" i="1"/>
  <c r="K10" i="1"/>
  <c r="K199" i="1"/>
  <c r="K263" i="1"/>
  <c r="K327" i="1"/>
  <c r="K486" i="1"/>
  <c r="K699" i="1"/>
  <c r="K798" i="1"/>
  <c r="K829" i="1"/>
  <c r="K877" i="1"/>
  <c r="K886" i="1"/>
  <c r="K894" i="1"/>
  <c r="K902" i="1"/>
  <c r="K910" i="1"/>
  <c r="K918" i="1"/>
  <c r="K992" i="1"/>
  <c r="K1000" i="1"/>
  <c r="K49" i="1"/>
  <c r="K41" i="1"/>
  <c r="K33" i="1"/>
  <c r="K25" i="1"/>
  <c r="K17" i="1"/>
  <c r="K9" i="1"/>
  <c r="K48" i="1"/>
  <c r="K40" i="1"/>
  <c r="K32" i="1"/>
  <c r="K24" i="1"/>
  <c r="K16" i="1"/>
  <c r="K8" i="1"/>
  <c r="K47" i="1"/>
  <c r="K39" i="1"/>
  <c r="K31" i="1"/>
  <c r="K23" i="1"/>
  <c r="K15" i="1"/>
  <c r="K7" i="1"/>
  <c r="K46" i="1"/>
  <c r="K38" i="1"/>
  <c r="K30" i="1"/>
  <c r="K22" i="1"/>
  <c r="K14" i="1"/>
  <c r="K6" i="1"/>
  <c r="K45" i="1"/>
  <c r="K37" i="1"/>
  <c r="K29" i="1"/>
  <c r="K21" i="1"/>
  <c r="K13" i="1"/>
  <c r="K5" i="1"/>
  <c r="K44" i="1"/>
  <c r="K36" i="1"/>
  <c r="K28" i="1"/>
  <c r="K20" i="1"/>
  <c r="K12" i="1"/>
  <c r="K4" i="1"/>
  <c r="K51" i="1"/>
  <c r="K43" i="1"/>
  <c r="K35" i="1"/>
  <c r="K27" i="1"/>
  <c r="K19" i="1"/>
  <c r="K11" i="1"/>
  <c r="K3" i="1"/>
  <c r="K630" i="1"/>
  <c r="K912" i="1"/>
  <c r="K994" i="1"/>
  <c r="K1002" i="1"/>
  <c r="K831" i="1"/>
  <c r="K823" i="1"/>
  <c r="K836" i="1"/>
  <c r="K830" i="1"/>
  <c r="K822" i="1"/>
  <c r="K820" i="1"/>
  <c r="K827" i="1"/>
  <c r="K833" i="1"/>
  <c r="K826" i="1"/>
  <c r="K832" i="1"/>
  <c r="K825" i="1"/>
  <c r="K645" i="1"/>
  <c r="K637" i="1"/>
  <c r="K629" i="1"/>
  <c r="K644" i="1"/>
  <c r="K636" i="1"/>
  <c r="K628" i="1"/>
  <c r="K643" i="1"/>
  <c r="K635" i="1"/>
  <c r="K627" i="1"/>
  <c r="K642" i="1"/>
  <c r="K634" i="1"/>
  <c r="K626" i="1"/>
  <c r="K641" i="1"/>
  <c r="K633" i="1"/>
  <c r="K625" i="1"/>
  <c r="K640" i="1"/>
  <c r="K632" i="1"/>
  <c r="K624" i="1"/>
  <c r="K639" i="1"/>
  <c r="K631" i="1"/>
  <c r="K485" i="1"/>
  <c r="K477" i="1"/>
  <c r="K469" i="1"/>
  <c r="K492" i="1"/>
  <c r="K484" i="1"/>
  <c r="K476" i="1"/>
  <c r="K468" i="1"/>
  <c r="K491" i="1"/>
  <c r="K483" i="1"/>
  <c r="K475" i="1"/>
  <c r="K467" i="1"/>
  <c r="K490" i="1"/>
  <c r="K482" i="1"/>
  <c r="K474" i="1"/>
  <c r="K466" i="1"/>
  <c r="K489" i="1"/>
  <c r="K481" i="1"/>
  <c r="K473" i="1"/>
  <c r="K465" i="1"/>
  <c r="K488" i="1"/>
  <c r="K480" i="1"/>
  <c r="K472" i="1"/>
  <c r="K464" i="1"/>
  <c r="K487" i="1"/>
  <c r="K479" i="1"/>
  <c r="K471" i="1"/>
  <c r="K463" i="1"/>
  <c r="K661" i="1"/>
  <c r="K653" i="1"/>
  <c r="K660" i="1"/>
  <c r="K652" i="1"/>
  <c r="K659" i="1"/>
  <c r="K651" i="1"/>
  <c r="K658" i="1"/>
  <c r="K650" i="1"/>
  <c r="K657" i="1"/>
  <c r="K649" i="1"/>
  <c r="K656" i="1"/>
  <c r="K648" i="1"/>
  <c r="K655" i="1"/>
  <c r="K647" i="1"/>
  <c r="K207" i="1"/>
  <c r="K271" i="1"/>
  <c r="K335" i="1"/>
  <c r="K558" i="1"/>
  <c r="K622" i="1"/>
  <c r="K707" i="1"/>
  <c r="K802" i="1"/>
  <c r="K878" i="1"/>
  <c r="K887" i="1"/>
  <c r="K895" i="1"/>
  <c r="K903" i="1"/>
  <c r="K911" i="1"/>
  <c r="K985" i="1"/>
  <c r="K993" i="1"/>
  <c r="K1001" i="1"/>
  <c r="K970" i="1"/>
  <c r="K983" i="1"/>
  <c r="K206" i="1"/>
  <c r="K198" i="1"/>
  <c r="K190" i="1"/>
  <c r="K182" i="1"/>
  <c r="K213" i="1"/>
  <c r="K205" i="1"/>
  <c r="K197" i="1"/>
  <c r="K189" i="1"/>
  <c r="K181" i="1"/>
  <c r="K212" i="1"/>
  <c r="K204" i="1"/>
  <c r="K196" i="1"/>
  <c r="K188" i="1"/>
  <c r="K180" i="1"/>
  <c r="K211" i="1"/>
  <c r="K203" i="1"/>
  <c r="K195" i="1"/>
  <c r="K187" i="1"/>
  <c r="K179" i="1"/>
  <c r="K210" i="1"/>
  <c r="K202" i="1"/>
  <c r="K194" i="1"/>
  <c r="K186" i="1"/>
  <c r="K178" i="1"/>
  <c r="K209" i="1"/>
  <c r="K201" i="1"/>
  <c r="K193" i="1"/>
  <c r="K185" i="1"/>
  <c r="K177" i="1"/>
  <c r="K208" i="1"/>
  <c r="K200" i="1"/>
  <c r="K192" i="1"/>
  <c r="K184" i="1"/>
  <c r="K326" i="1"/>
  <c r="K325" i="1"/>
  <c r="K324" i="1"/>
  <c r="K323" i="1"/>
  <c r="K322" i="1"/>
  <c r="K321" i="1"/>
  <c r="K320" i="1"/>
  <c r="K57" i="1"/>
  <c r="K56" i="1"/>
  <c r="K55" i="1"/>
  <c r="K54" i="1"/>
  <c r="K53" i="1"/>
  <c r="K52" i="1"/>
  <c r="K766" i="1"/>
  <c r="K834" i="1"/>
  <c r="K869" i="1"/>
  <c r="K888" i="1"/>
  <c r="K904" i="1"/>
  <c r="K976" i="1"/>
  <c r="K867" i="1" l="1"/>
  <c r="K851" i="1"/>
  <c r="K854" i="1"/>
  <c r="K866" i="1"/>
  <c r="K850" i="1"/>
  <c r="K863" i="1"/>
  <c r="K846" i="1"/>
  <c r="K862" i="1"/>
  <c r="K843" i="1"/>
  <c r="K859" i="1"/>
  <c r="K842" i="1"/>
  <c r="K858" i="1"/>
  <c r="K838" i="1"/>
  <c r="K855" i="1"/>
  <c r="K861" i="1"/>
  <c r="K853" i="1"/>
  <c r="K845" i="1"/>
  <c r="K837" i="1"/>
  <c r="K860" i="1"/>
  <c r="K852" i="1"/>
  <c r="K844" i="1"/>
  <c r="K865" i="1"/>
  <c r="K857" i="1"/>
  <c r="K849" i="1"/>
  <c r="K841" i="1"/>
  <c r="K864" i="1"/>
  <c r="K856" i="1"/>
  <c r="K848" i="1"/>
  <c r="K840" i="1"/>
  <c r="K847" i="1"/>
  <c r="K839" i="1"/>
</calcChain>
</file>

<file path=xl/sharedStrings.xml><?xml version="1.0" encoding="utf-8"?>
<sst xmlns="http://schemas.openxmlformats.org/spreadsheetml/2006/main" count="7308" uniqueCount="1860">
  <si>
    <t>School</t>
  </si>
  <si>
    <t>Row Labels</t>
  </si>
  <si>
    <t>Average of Cit rank</t>
  </si>
  <si>
    <t>Average of YO rank</t>
  </si>
  <si>
    <t>Count of Gender</t>
  </si>
  <si>
    <t>Cit/YO</t>
  </si>
  <si>
    <t>Female</t>
  </si>
  <si>
    <t>Male</t>
  </si>
  <si>
    <t>Grand Total</t>
  </si>
  <si>
    <t>PR Ratio</t>
  </si>
  <si>
    <t>PR Rank</t>
  </si>
  <si>
    <t>ASU</t>
  </si>
  <si>
    <t>Auburn</t>
  </si>
  <si>
    <t>Berkeley</t>
  </si>
  <si>
    <t xml:space="preserve">Binghamton </t>
  </si>
  <si>
    <t>Brandeis</t>
  </si>
  <si>
    <t xml:space="preserve">Brown </t>
  </si>
  <si>
    <t>Carnegie Mellon</t>
  </si>
  <si>
    <t>CIT</t>
  </si>
  <si>
    <t>Colorado State</t>
  </si>
  <si>
    <t>Columbia</t>
  </si>
  <si>
    <t>Cornell</t>
  </si>
  <si>
    <t>Dartmouth</t>
  </si>
  <si>
    <t>Davis</t>
  </si>
  <si>
    <t>Drexel</t>
  </si>
  <si>
    <t>Duke</t>
  </si>
  <si>
    <t>Georgia Tech</t>
  </si>
  <si>
    <t>Harvard</t>
  </si>
  <si>
    <t>Indiana Bloomington</t>
  </si>
  <si>
    <t>Irvine</t>
  </si>
  <si>
    <t>Johns Hopkins</t>
  </si>
  <si>
    <t>Los Angeles</t>
  </si>
  <si>
    <t>Manoa</t>
  </si>
  <si>
    <t>Merced</t>
  </si>
  <si>
    <t>MIT</t>
  </si>
  <si>
    <t>Northeastern</t>
  </si>
  <si>
    <t>r</t>
  </si>
  <si>
    <t>Northwestern</t>
  </si>
  <si>
    <t>NYU</t>
  </si>
  <si>
    <t>Ohio State</t>
  </si>
  <si>
    <t>Penn State</t>
  </si>
  <si>
    <t>Princeton</t>
  </si>
  <si>
    <t>Purdue</t>
  </si>
  <si>
    <t>Rice</t>
  </si>
  <si>
    <t>Riverside</t>
  </si>
  <si>
    <t>Rutgers</t>
  </si>
  <si>
    <t>San Diego</t>
  </si>
  <si>
    <t>Santa Barbara</t>
  </si>
  <si>
    <t>Santa Cruz</t>
  </si>
  <si>
    <t>Stanford</t>
  </si>
  <si>
    <t>Stony Brook</t>
  </si>
  <si>
    <t>Temple</t>
  </si>
  <si>
    <t>Tulane</t>
  </si>
  <si>
    <t>UI - Urbana Champaign</t>
  </si>
  <si>
    <t>UMass Amherst</t>
  </si>
  <si>
    <t>UNC-Chapel Hill</t>
  </si>
  <si>
    <t>University of Chicago</t>
  </si>
  <si>
    <t>University of Iowa</t>
  </si>
  <si>
    <t>University of Maryland</t>
  </si>
  <si>
    <t>University of Michigan</t>
  </si>
  <si>
    <t xml:space="preserve">University of Minnesota </t>
  </si>
  <si>
    <t>University of North Texas</t>
  </si>
  <si>
    <t>University of Virginia</t>
  </si>
  <si>
    <t>University of Washington</t>
  </si>
  <si>
    <t>Upenn</t>
  </si>
  <si>
    <t>USC</t>
  </si>
  <si>
    <t>UT Austin</t>
  </si>
  <si>
    <t>UW - Madison</t>
  </si>
  <si>
    <t>Washington State University</t>
  </si>
  <si>
    <t>Wayne State</t>
  </si>
  <si>
    <t>Yale</t>
  </si>
  <si>
    <t>Yeshiva</t>
  </si>
  <si>
    <t>Name</t>
  </si>
  <si>
    <t>Gender</t>
  </si>
  <si>
    <t>Role</t>
  </si>
  <si>
    <t>Total Citations</t>
  </si>
  <si>
    <t>Earliest Pub</t>
  </si>
  <si>
    <t>Cit rank</t>
  </si>
  <si>
    <t>YO rank</t>
  </si>
  <si>
    <t>AvCit</t>
  </si>
  <si>
    <t>AvAge</t>
  </si>
  <si>
    <t>PR value</t>
  </si>
  <si>
    <t>Mina Aganagic</t>
  </si>
  <si>
    <t>Professor</t>
  </si>
  <si>
    <t>SunÄica ÄŒaniÄ‡</t>
  </si>
  <si>
    <t>Sylvie Corteel</t>
  </si>
  <si>
    <t>Jenny Harrison</t>
  </si>
  <si>
    <t>Olga Holtz</t>
  </si>
  <si>
    <t>Vera Serganova</t>
  </si>
  <si>
    <t>Chris Shannon</t>
  </si>
  <si>
    <t>Lauren Williams</t>
  </si>
  <si>
    <t>Melanie Matchett Wood</t>
  </si>
  <si>
    <t>Ian Agol</t>
  </si>
  <si>
    <t>Denis Auroux</t>
  </si>
  <si>
    <t>George M. Bergman</t>
  </si>
  <si>
    <t>Richard Borcherd</t>
  </si>
  <si>
    <t>Michael Christ</t>
  </si>
  <si>
    <t>James Demmel</t>
  </si>
  <si>
    <t>David Eisenbud</t>
  </si>
  <si>
    <t>L. Craig Evans</t>
  </si>
  <si>
    <t>Steven Evans</t>
  </si>
  <si>
    <t>Edward Frenkel</t>
  </si>
  <si>
    <t>Alexander Givental</t>
  </si>
  <si>
    <t>Ming Gu</t>
  </si>
  <si>
    <t>Mark Haiman</t>
  </si>
  <si>
    <t>Michael Hutchings</t>
  </si>
  <si>
    <t>Richard Karp</t>
  </si>
  <si>
    <t>Robion Kirby</t>
  </si>
  <si>
    <t>Michael J. Klass</t>
  </si>
  <si>
    <t>FranÃ§ois Labourie</t>
  </si>
  <si>
    <t>John Lott</t>
  </si>
  <si>
    <t>Antonio MontalbÃ¡n</t>
  </si>
  <si>
    <t>David Nadler</t>
  </si>
  <si>
    <t>Andrew Ogg</t>
  </si>
  <si>
    <t>Martin Olsson</t>
  </si>
  <si>
    <t>James Pitman</t>
  </si>
  <si>
    <t>Nikolai Reshetikhin</t>
  </si>
  <si>
    <t>Fraydoun Rezakhanlou</t>
  </si>
  <si>
    <t>Kenneth Ribet</t>
  </si>
  <si>
    <t>Marc Rieffel</t>
  </si>
  <si>
    <t>Thomas Scanlon</t>
  </si>
  <si>
    <t>James A. Sethian</t>
  </si>
  <si>
    <t>Theodore Slaman</t>
  </si>
  <si>
    <t>John Strain</t>
  </si>
  <si>
    <t>Bernd Sturmfels</t>
  </si>
  <si>
    <t>Daniel Tataru</t>
  </si>
  <si>
    <t>Constantin Teleman</t>
  </si>
  <si>
    <t>Luca Trevisan</t>
  </si>
  <si>
    <t>Dan-Virgil Voiculescu</t>
  </si>
  <si>
    <t>Paul A. Vojta</t>
  </si>
  <si>
    <t>Jon Wilkening</t>
  </si>
  <si>
    <t>Mariusz Wodzicki</t>
  </si>
  <si>
    <t>Maciej Zworski</t>
  </si>
  <si>
    <t>Benjamin Brewster</t>
  </si>
  <si>
    <t>Matthew G. Brin</t>
  </si>
  <si>
    <t>Alex Feingold</t>
  </si>
  <si>
    <t>Pedro Ontaneda</t>
  </si>
  <si>
    <t>Anton Schick</t>
  </si>
  <si>
    <t>Qiqing Yu</t>
  </si>
  <si>
    <t>Thomas Zaslabsky</t>
  </si>
  <si>
    <t>Fernando Guzman </t>
  </si>
  <si>
    <t>Marcin Mazur</t>
  </si>
  <si>
    <t>Adrian Vasiu</t>
  </si>
  <si>
    <t>Ruth Charney</t>
  </si>
  <si>
    <t>Mark Adler</t>
  </si>
  <si>
    <t>Joel Bellaiche</t>
  </si>
  <si>
    <t>Kiyoshi Igusa</t>
  </si>
  <si>
    <t>Dmitry Kleinbock</t>
  </si>
  <si>
    <t>Bong Lian</t>
  </si>
  <si>
    <t>Alan Mayer</t>
  </si>
  <si>
    <t>Daniel Ruberman</t>
  </si>
  <si>
    <t>Jill Pipher</t>
  </si>
  <si>
    <t>Dan Abramovich</t>
  </si>
  <si>
    <t>Brian Cole</t>
  </si>
  <si>
    <t>George Dakalopoulos</t>
  </si>
  <si>
    <t>Thomas Goodwillie</t>
  </si>
  <si>
    <t>Brendan Hassett</t>
  </si>
  <si>
    <t>Jeffrey Hoffstein</t>
  </si>
  <si>
    <t>Jeremy Kahn</t>
  </si>
  <si>
    <t>Nicolaos Kapouleas</t>
  </si>
  <si>
    <t>Richard Schwartz</t>
  </si>
  <si>
    <t>Joseph Silverman</t>
  </si>
  <si>
    <t>Sergei Treil</t>
  </si>
  <si>
    <t>Elena Mantovan</t>
  </si>
  <si>
    <t>Matilde Marcolli</t>
  </si>
  <si>
    <t>Lu Wang</t>
  </si>
  <si>
    <t>David Conlon</t>
  </si>
  <si>
    <t>Matthias Flach</t>
  </si>
  <si>
    <t>Rupert Frank</t>
  </si>
  <si>
    <t>Thomas Graber</t>
  </si>
  <si>
    <t>Sergei Gukov</t>
  </si>
  <si>
    <t>Phil Isett</t>
  </si>
  <si>
    <t>A Kapustin</t>
  </si>
  <si>
    <t>Nets Katz</t>
  </si>
  <si>
    <t>Alexander Kechris</t>
  </si>
  <si>
    <t>Alexei Kitaev</t>
  </si>
  <si>
    <t>Nikolai Makarov</t>
  </si>
  <si>
    <t>Vlad Markovic</t>
  </si>
  <si>
    <t>Yi Ni</t>
  </si>
  <si>
    <t>Hiroshi Oguri</t>
  </si>
  <si>
    <t>Maksym Radziwill</t>
  </si>
  <si>
    <t>Eric Rains</t>
  </si>
  <si>
    <t>Dinakar Ramakrishnan</t>
  </si>
  <si>
    <t>Omer Tamuz</t>
  </si>
  <si>
    <t>Xinwen Zhu</t>
  </si>
  <si>
    <t>Panagiota Daskalopoulos</t>
  </si>
  <si>
    <t>Chiu Chiu Melissa Liu</t>
  </si>
  <si>
    <t>Dusa McDuff</t>
  </si>
  <si>
    <t>Mohammed Abouziad</t>
  </si>
  <si>
    <t>David Bayer</t>
  </si>
  <si>
    <t>Simon Brendle</t>
  </si>
  <si>
    <t>Ivan Corwin</t>
  </si>
  <si>
    <t>Johan de Jong</t>
  </si>
  <si>
    <t>Julien Dubedat</t>
  </si>
  <si>
    <t>Robert Friedman</t>
  </si>
  <si>
    <t>Dorian Goldfeld</t>
  </si>
  <si>
    <t>Brian Greene</t>
  </si>
  <si>
    <t>Richard Hamilton</t>
  </si>
  <si>
    <t>Michael Harris</t>
  </si>
  <si>
    <t>Ioannis Karatzas</t>
  </si>
  <si>
    <t>Mikhail Khovanov</t>
  </si>
  <si>
    <t>Igor Krichever</t>
  </si>
  <si>
    <t>Walter Neumann</t>
  </si>
  <si>
    <t>Andrei Okounkov</t>
  </si>
  <si>
    <t>Duong Hong Phong</t>
  </si>
  <si>
    <t>Henry Pinkham</t>
  </si>
  <si>
    <t>Ovidiu Savin</t>
  </si>
  <si>
    <t>Michael Thaddeus</t>
  </si>
  <si>
    <t>Eric Jean-Paul Urban</t>
  </si>
  <si>
    <t>Mu-Tao Wang</t>
  </si>
  <si>
    <t>Michael Weinstein</t>
  </si>
  <si>
    <t>Tara Holm</t>
  </si>
  <si>
    <t>Irena Peeva</t>
  </si>
  <si>
    <t>Birgit Speh</t>
  </si>
  <si>
    <t>Marcelo Aguiar</t>
  </si>
  <si>
    <t>Dan Barbasch</t>
  </si>
  <si>
    <t>Yuri Berest</t>
  </si>
  <si>
    <t>Xiaodong Cao</t>
  </si>
  <si>
    <t>Robert Connelly</t>
  </si>
  <si>
    <t>R. Keith Dennis</t>
  </si>
  <si>
    <t>Timothy Healey</t>
  </si>
  <si>
    <t>John Hubbard</t>
  </si>
  <si>
    <t>Martin Kassabov</t>
  </si>
  <si>
    <t>Allen Knutson</t>
  </si>
  <si>
    <t>Jason Manning</t>
  </si>
  <si>
    <t>Justin Moore</t>
  </si>
  <si>
    <t>Camil Muscalu</t>
  </si>
  <si>
    <t>Anil Nerode</t>
  </si>
  <si>
    <t>Michael Nussbaum</t>
  </si>
  <si>
    <t>Ravi Ramakrishna</t>
  </si>
  <si>
    <t>Richard Rand</t>
  </si>
  <si>
    <t>Laurent Saloff-Coste</t>
  </si>
  <si>
    <t>Shankar Sen</t>
  </si>
  <si>
    <t xml:space="preserve">Richard Shore </t>
  </si>
  <si>
    <t>Reyer Sjamaar</t>
  </si>
  <si>
    <t>Slawomir Solecki</t>
  </si>
  <si>
    <t>Michael Stillman</t>
  </si>
  <si>
    <t>Robert Strichartz</t>
  </si>
  <si>
    <t>Steven Strogatz</t>
  </si>
  <si>
    <t>Edward Swartz</t>
  </si>
  <si>
    <t>Alexander Vladimirsky</t>
  </si>
  <si>
    <t>Marten Wegkamp</t>
  </si>
  <si>
    <t>James E. West</t>
  </si>
  <si>
    <t>Anne Gelb</t>
  </si>
  <si>
    <t>Carolyn Gordyn</t>
  </si>
  <si>
    <t>Marcia Groszek</t>
  </si>
  <si>
    <t>Rosa Orellana</t>
  </si>
  <si>
    <t>Dorothy Wallace</t>
  </si>
  <si>
    <t>Vladimir Chernov</t>
  </si>
  <si>
    <t>Peter Doyle</t>
  </si>
  <si>
    <t>Sergi Elizalde</t>
  </si>
  <si>
    <t>Phillip Hanlon</t>
  </si>
  <si>
    <t>Scott Pauls</t>
  </si>
  <si>
    <t>Daniel Rockmore</t>
  </si>
  <si>
    <t>Thomas Shemanske</t>
  </si>
  <si>
    <t>David Webb</t>
  </si>
  <si>
    <t>Dana Williams</t>
  </si>
  <si>
    <t>Peter Winkler</t>
  </si>
  <si>
    <t>Anne Schilling</t>
  </si>
  <si>
    <t>Jennifer Schultens</t>
  </si>
  <si>
    <t>Laura Starkston</t>
  </si>
  <si>
    <t>Becca Thomases</t>
  </si>
  <si>
    <t>Abigail Thompson</t>
  </si>
  <si>
    <t>Monica Vazirani</t>
  </si>
  <si>
    <t>Mariel Vazquez</t>
  </si>
  <si>
    <t>Javier Arsuaga</t>
  </si>
  <si>
    <t>Eric Babson</t>
  </si>
  <si>
    <t>Zhaojun Bai</t>
  </si>
  <si>
    <t>Craig John Benham</t>
  </si>
  <si>
    <t>Joseph Biello</t>
  </si>
  <si>
    <t>Jesus De Loera</t>
  </si>
  <si>
    <t>Albert Fannjiang</t>
  </si>
  <si>
    <t>Roland W Freund</t>
  </si>
  <si>
    <t>Janko Gravner</t>
  </si>
  <si>
    <t>Niels Gronbech-Jensen</t>
  </si>
  <si>
    <t>Robert Guy</t>
  </si>
  <si>
    <t>Joel Hass</t>
  </si>
  <si>
    <t>John Hunter</t>
  </si>
  <si>
    <t>Michael Kapovich</t>
  </si>
  <si>
    <t>Matthias Koeppe</t>
  </si>
  <si>
    <t>Greg Kuperberg</t>
  </si>
  <si>
    <t>Timothy Lewis</t>
  </si>
  <si>
    <t>Ben Morris</t>
  </si>
  <si>
    <t>Motohico Mulase</t>
  </si>
  <si>
    <t>Bruno Nachtergaele</t>
  </si>
  <si>
    <t>Elbridge Gerry Puckett</t>
  </si>
  <si>
    <t>Dan Romik</t>
  </si>
  <si>
    <t>Naoki Saito</t>
  </si>
  <si>
    <t>Steve Shkoller</t>
  </si>
  <si>
    <t>Alexander Soshnikov</t>
  </si>
  <si>
    <t>Thomas Strohmer</t>
  </si>
  <si>
    <t>John Blake Temple</t>
  </si>
  <si>
    <t>Craig Tracy</t>
  </si>
  <si>
    <t>Andrew K. Waldron</t>
  </si>
  <si>
    <t>Qinglan Xia</t>
  </si>
  <si>
    <t>Noam Elkies</t>
  </si>
  <si>
    <t>Dennis Gaitsgory</t>
  </si>
  <si>
    <t>Joe Harris</t>
  </si>
  <si>
    <t>Mike Hopkins</t>
  </si>
  <si>
    <t>Mark Kisin</t>
  </si>
  <si>
    <t>Peter Kronheimer</t>
  </si>
  <si>
    <t>Jacob Lurie</t>
  </si>
  <si>
    <t>Eric Maskin</t>
  </si>
  <si>
    <t>Barry Mazur</t>
  </si>
  <si>
    <t>Curt McMullen</t>
  </si>
  <si>
    <t>Martin Nowak</t>
  </si>
  <si>
    <t>Wilfried Schmid</t>
  </si>
  <si>
    <t>Yum Tong Siu</t>
  </si>
  <si>
    <t>Cliff Taubes</t>
  </si>
  <si>
    <t>Hugh Woodin</t>
  </si>
  <si>
    <t>Horng-tzer Yau</t>
  </si>
  <si>
    <t>Shing-Tung Yau</t>
  </si>
  <si>
    <t>Svetlana Jitomirskaya</t>
  </si>
  <si>
    <t>Natalia Komarova</t>
  </si>
  <si>
    <t>Katya Krupchik</t>
  </si>
  <si>
    <t>Vladimir Baranovsky</t>
  </si>
  <si>
    <t>Chen Long</t>
  </si>
  <si>
    <t>Michael C Cranston</t>
  </si>
  <si>
    <t>German Enciso</t>
  </si>
  <si>
    <t>Alexander Figotin</t>
  </si>
  <si>
    <t>Matthew Foreman</t>
  </si>
  <si>
    <t>Anton Gorodetski</t>
  </si>
  <si>
    <t>Patrick Guidotti</t>
  </si>
  <si>
    <t>Abel Klein</t>
  </si>
  <si>
    <t>Song-Ying Li</t>
  </si>
  <si>
    <t>John Lowengrub</t>
  </si>
  <si>
    <t>Zhiqin Lu</t>
  </si>
  <si>
    <t>Qing Nie</t>
  </si>
  <si>
    <t>Richard Schoen</t>
  </si>
  <si>
    <t>Knut Solna</t>
  </si>
  <si>
    <t>Jeffrey Streets</t>
  </si>
  <si>
    <t>Roman Vershynin</t>
  </si>
  <si>
    <t>Jeff Vlacolovsky</t>
  </si>
  <si>
    <t>Da Quing Wan</t>
  </si>
  <si>
    <t>Jack Xin</t>
  </si>
  <si>
    <t>Yifeng Yu</t>
  </si>
  <si>
    <t>Martin Zeman</t>
  </si>
  <si>
    <t>Hongkai Zhao</t>
  </si>
  <si>
    <t>Andrea Bertozzi</t>
  </si>
  <si>
    <t>Inwon Kim</t>
  </si>
  <si>
    <t>Deanna Needell</t>
  </si>
  <si>
    <t>Luminita Vese</t>
  </si>
  <si>
    <t>Monica Visan</t>
  </si>
  <si>
    <t>Chris Anderson</t>
  </si>
  <si>
    <t>Matthias Aschenbrenner</t>
  </si>
  <si>
    <t>Tim Austin</t>
  </si>
  <si>
    <t>Paul Balmer</t>
  </si>
  <si>
    <t>Marek Biskup</t>
  </si>
  <si>
    <t>Don Blasius</t>
  </si>
  <si>
    <t>Mario Bonk</t>
  </si>
  <si>
    <t>Robert Brown</t>
  </si>
  <si>
    <t>Lincoln Chayes</t>
  </si>
  <si>
    <t>Tom Chou</t>
  </si>
  <si>
    <t>William Duke</t>
  </si>
  <si>
    <t>Richard Elman</t>
  </si>
  <si>
    <t>Wilfrid Gangbo</t>
  </si>
  <si>
    <t>David Gieseker</t>
  </si>
  <si>
    <t>Robert Greene</t>
  </si>
  <si>
    <t>Haruzo Hida</t>
  </si>
  <si>
    <t>Michael Hill</t>
  </si>
  <si>
    <t>Michael Hitrik</t>
  </si>
  <si>
    <t>Ko Honda</t>
  </si>
  <si>
    <t>ChandraSekhar Khare</t>
  </si>
  <si>
    <t>Rowan Killip</t>
  </si>
  <si>
    <t>Ker-Chau Li</t>
  </si>
  <si>
    <t>Kefeng Liu</t>
  </si>
  <si>
    <t>Ciprian Manolescu</t>
  </si>
  <si>
    <t>Alexander Merkurjev</t>
  </si>
  <si>
    <t>Itay Neeman</t>
  </si>
  <si>
    <t>William Newman</t>
  </si>
  <si>
    <t>Stanley Osher</t>
  </si>
  <si>
    <t>Rafail Ostrovsky</t>
  </si>
  <si>
    <t>Igor Pak</t>
  </si>
  <si>
    <t>Peter Petersen</t>
  </si>
  <si>
    <t>Sorin Popa</t>
  </si>
  <si>
    <t>Mason Porter</t>
  </si>
  <si>
    <t>Marcus Roper</t>
  </si>
  <si>
    <t>Bruce Rothschild</t>
  </si>
  <si>
    <t>Raphael Rouquier</t>
  </si>
  <si>
    <t>Romyar Sharifi</t>
  </si>
  <si>
    <t>Dimitri Shlyakhtenko</t>
  </si>
  <si>
    <t>Terence Tao</t>
  </si>
  <si>
    <t>Joseph Teran</t>
  </si>
  <si>
    <t>Burt Tataro</t>
  </si>
  <si>
    <t>Lieven Vandenberghe</t>
  </si>
  <si>
    <t>Wotao Yin</t>
  </si>
  <si>
    <t>William Zame</t>
  </si>
  <si>
    <t>Ruth Haas</t>
  </si>
  <si>
    <t>Monique Chyba</t>
  </si>
  <si>
    <t>Michelle Manes</t>
  </si>
  <si>
    <t>Karl-Heinz Doverman</t>
  </si>
  <si>
    <t>Wayne Smith</t>
  </si>
  <si>
    <t>David Ross</t>
  </si>
  <si>
    <t>Helminck</t>
  </si>
  <si>
    <t>George Wilkens</t>
  </si>
  <si>
    <t>Pavel Guerzhoy</t>
  </si>
  <si>
    <t>Eric Guentner</t>
  </si>
  <si>
    <t>Kjoss-Hanssen</t>
  </si>
  <si>
    <t>Rufus Willett</t>
  </si>
  <si>
    <t>Mayya Tokman</t>
  </si>
  <si>
    <t>Chrysoula Togka</t>
  </si>
  <si>
    <t>Francois Blanchette</t>
  </si>
  <si>
    <t>Ilan Boaz</t>
  </si>
  <si>
    <t>Arnold D Kim</t>
  </si>
  <si>
    <t>Roummel Marcia</t>
  </si>
  <si>
    <t>Juan Mesa</t>
  </si>
  <si>
    <t>Bonnie Berger</t>
  </si>
  <si>
    <t>Anette Hosoi</t>
  </si>
  <si>
    <t xml:space="preserve">Ju-Lee Kim </t>
  </si>
  <si>
    <t>Gigliola Staffilani</t>
  </si>
  <si>
    <t>Martin Bazant</t>
  </si>
  <si>
    <t>Roman Bezrukavnikov</t>
  </si>
  <si>
    <t>Alexei Borodin</t>
  </si>
  <si>
    <t>John Bush</t>
  </si>
  <si>
    <t>Hung Cheng</t>
  </si>
  <si>
    <t>Tobias H Colding</t>
  </si>
  <si>
    <t>Laurent Demanet</t>
  </si>
  <si>
    <t>Alan Edelman</t>
  </si>
  <si>
    <t>Pavel Etingof</t>
  </si>
  <si>
    <t>Michel Goemans</t>
  </si>
  <si>
    <t>Victor Guillemin</t>
  </si>
  <si>
    <t>Larry Guth</t>
  </si>
  <si>
    <t>David Jerison</t>
  </si>
  <si>
    <t>Steven Johnson</t>
  </si>
  <si>
    <t>Victor Kac</t>
  </si>
  <si>
    <t>Jonathan Kelner</t>
  </si>
  <si>
    <t>Tom Leighton</t>
  </si>
  <si>
    <t>George Lusztig</t>
  </si>
  <si>
    <t>Davesh Maulik</t>
  </si>
  <si>
    <t>Richard Melrose</t>
  </si>
  <si>
    <t>Haynes Miller</t>
  </si>
  <si>
    <t>William Minicozzi</t>
  </si>
  <si>
    <t>Elchanan Mossel</t>
  </si>
  <si>
    <t>Tomasz Mrowka</t>
  </si>
  <si>
    <t>Pablo Parrilo</t>
  </si>
  <si>
    <t>Bjorn Poonen</t>
  </si>
  <si>
    <t>Alexander Postnikov</t>
  </si>
  <si>
    <t>Rodolfo Rosales</t>
  </si>
  <si>
    <t>Paul Seidel</t>
  </si>
  <si>
    <t>Scott Sheffield</t>
  </si>
  <si>
    <t>Peter Shor</t>
  </si>
  <si>
    <t>Michael Sipser</t>
  </si>
  <si>
    <t>Gilbert Strang</t>
  </si>
  <si>
    <t>David Vogan</t>
  </si>
  <si>
    <t>Chenyang Xu</t>
  </si>
  <si>
    <t>Zhiwei Yun</t>
  </si>
  <si>
    <t>Wei Zhang</t>
  </si>
  <si>
    <t>Sylvia Serfaty</t>
  </si>
  <si>
    <t>Margaret Wright</t>
  </si>
  <si>
    <t>Lai-Sang Young</t>
  </si>
  <si>
    <t>Marco Avellaneda</t>
  </si>
  <si>
    <t>Yuri Bakhtin</t>
  </si>
  <si>
    <t>Gérard Ben Arous</t>
  </si>
  <si>
    <t>Fedor Bogomolv</t>
  </si>
  <si>
    <t>Oliver Bühler</t>
  </si>
  <si>
    <t>Russel Caflisch</t>
  </si>
  <si>
    <t>Sylvain E Cappell</t>
  </si>
  <si>
    <t>Jeff Cheeger</t>
  </si>
  <si>
    <t>Percy Deift</t>
  </si>
  <si>
    <t>Aleksandar Donev</t>
  </si>
  <si>
    <t>Pierre Germain</t>
  </si>
  <si>
    <t>Jonathan Goodman</t>
  </si>
  <si>
    <t>Mikhael Gromov</t>
  </si>
  <si>
    <t>Sinan Gunturk</t>
  </si>
  <si>
    <t>Richard Kleeman</t>
  </si>
  <si>
    <t>Bruce Kleiner</t>
  </si>
  <si>
    <t>Robert Kohn</t>
  </si>
  <si>
    <t>Fang Hua Lin</t>
  </si>
  <si>
    <t>Eyal Lubetzky</t>
  </si>
  <si>
    <t>Erwin Lutwak</t>
  </si>
  <si>
    <t>Andrew Majda</t>
  </si>
  <si>
    <t>Nader Masmoudi</t>
  </si>
  <si>
    <t>Davd McLaughlin</t>
  </si>
  <si>
    <t>Edward Miller</t>
  </si>
  <si>
    <t>Bhubaneswar Mishra</t>
  </si>
  <si>
    <t>Alex Mogilner</t>
  </si>
  <si>
    <t>Charles Newman</t>
  </si>
  <si>
    <t>Michael Overton</t>
  </si>
  <si>
    <t>Olivier Pauluis</t>
  </si>
  <si>
    <t>Jerome Percus</t>
  </si>
  <si>
    <t>Charles Peskin</t>
  </si>
  <si>
    <t>John Rinzel</t>
  </si>
  <si>
    <t xml:space="preserve">Jalal Shatah </t>
  </si>
  <si>
    <t>Michael Shelley</t>
  </si>
  <si>
    <t>Shafer Smith</t>
  </si>
  <si>
    <t>Joel Spencer</t>
  </si>
  <si>
    <t>Katepalli Sreenivasan</t>
  </si>
  <si>
    <t>Georg Stadler</t>
  </si>
  <si>
    <t>Daniel Stein</t>
  </si>
  <si>
    <t>Esteban Tabak</t>
  </si>
  <si>
    <t>Daniel Tranchina</t>
  </si>
  <si>
    <t>Yuri Tschinkel</t>
  </si>
  <si>
    <t>Eric Vanden-Eijnden</t>
  </si>
  <si>
    <t>Srivinasa Varadhan</t>
  </si>
  <si>
    <t>Deane Yang</t>
  </si>
  <si>
    <t>Yisong Yang</t>
  </si>
  <si>
    <t>Ofer Zeitouni</t>
  </si>
  <si>
    <t>Gaoyang Zhang</t>
  </si>
  <si>
    <t>Jun Zhang</t>
  </si>
  <si>
    <t xml:space="preserve">Denis Zorin </t>
  </si>
  <si>
    <t>Carina Curto</t>
  </si>
  <si>
    <t>Kirsten Eisentraeger</t>
  </si>
  <si>
    <t>Diane Henderson</t>
  </si>
  <si>
    <t>Svetlana Katok</t>
  </si>
  <si>
    <t>Wen-Ching Winnie Li</t>
  </si>
  <si>
    <t>Anna Mazzucato</t>
  </si>
  <si>
    <t>Wen Shen</t>
  </si>
  <si>
    <t>Aissa Wade</t>
  </si>
  <si>
    <t>Ae Ja Yee</t>
  </si>
  <si>
    <t>George Andrews</t>
  </si>
  <si>
    <t>Igor Aronson</t>
  </si>
  <si>
    <t>Paul Baum</t>
  </si>
  <si>
    <t>Andrew Belmonte</t>
  </si>
  <si>
    <t>Leonid Berlyand</t>
  </si>
  <si>
    <t>Alberto Bressan</t>
  </si>
  <si>
    <t>Nathaniel Brown</t>
  </si>
  <si>
    <t>Dimitri Burago</t>
  </si>
  <si>
    <t>Wenwu Cao</t>
  </si>
  <si>
    <t>Edward Green</t>
  </si>
  <si>
    <t>John Harlim</t>
  </si>
  <si>
    <t>Nigel Higson</t>
  </si>
  <si>
    <t>Kris Jenssen</t>
  </si>
  <si>
    <t>Mark Levi</t>
  </si>
  <si>
    <t>Luen-Chua Li</t>
  </si>
  <si>
    <t>Xiantao Li</t>
  </si>
  <si>
    <t>Lyle Long</t>
  </si>
  <si>
    <t>Gary Mullen</t>
  </si>
  <si>
    <t>Alexei Novikov</t>
  </si>
  <si>
    <t>Adrian Ocneanu</t>
  </si>
  <si>
    <t>Yakov Pesin</t>
  </si>
  <si>
    <t>Anton Petrunin</t>
  </si>
  <si>
    <t>Asok Ray</t>
  </si>
  <si>
    <t>Federico Hertz</t>
  </si>
  <si>
    <t>Mathieu Stienon</t>
  </si>
  <si>
    <t>Sergei Tabachnikov</t>
  </si>
  <si>
    <t>Leonid Vaserstein</t>
  </si>
  <si>
    <t>Robert Vaughan</t>
  </si>
  <si>
    <t>Jinchao Xu</t>
  </si>
  <si>
    <t>Ping Xu</t>
  </si>
  <si>
    <t>Yuriy Zarkhin</t>
  </si>
  <si>
    <t>Yuxi Zheng</t>
  </si>
  <si>
    <t>Ludmil Zikatanov</t>
  </si>
  <si>
    <t>Alice Chang</t>
  </si>
  <si>
    <t>Maria Chudnovsky</t>
  </si>
  <si>
    <t>Sophie Morel</t>
  </si>
  <si>
    <t>Michael Aizenman</t>
  </si>
  <si>
    <t>Noga Alon</t>
  </si>
  <si>
    <t>Manjul Bhargava</t>
  </si>
  <si>
    <t>Peter Constantine</t>
  </si>
  <si>
    <t>Mihalis Dafernos</t>
  </si>
  <si>
    <t>Weinan E</t>
  </si>
  <si>
    <t>Charles Fefferman</t>
  </si>
  <si>
    <t>David Gabai</t>
  </si>
  <si>
    <t>Robert Gunning</t>
  </si>
  <si>
    <t>Alexandru Ionescu</t>
  </si>
  <si>
    <t>Nicholas Katz</t>
  </si>
  <si>
    <t>Sergiu Klainerman</t>
  </si>
  <si>
    <t>Janos Kollar</t>
  </si>
  <si>
    <t>Fernando Coda Marques</t>
  </si>
  <si>
    <t>Assaf Naor</t>
  </si>
  <si>
    <t>Peter Ozsvath</t>
  </si>
  <si>
    <t>John Pardon</t>
  </si>
  <si>
    <t>Igor Rodnianski</t>
  </si>
  <si>
    <t>Peter Sarnak</t>
  </si>
  <si>
    <t>Paul Seymour</t>
  </si>
  <si>
    <t>Yakov Sinai</t>
  </si>
  <si>
    <t>Amit Singer</t>
  </si>
  <si>
    <t>Chris Skinner</t>
  </si>
  <si>
    <t>Allan Sly</t>
  </si>
  <si>
    <t>Zoltan Szabo</t>
  </si>
  <si>
    <t>Paul Yang</t>
  </si>
  <si>
    <t>Shou-Wu Zhang</t>
  </si>
  <si>
    <t>Vyjayanthi Chari</t>
  </si>
  <si>
    <t>John Baez</t>
  </si>
  <si>
    <t>Wee Liang Gan</t>
  </si>
  <si>
    <t>Jacob Greenstein</t>
  </si>
  <si>
    <t>Yat Sun Poon</t>
  </si>
  <si>
    <t>Ziv Ran</t>
  </si>
  <si>
    <t>Reinhard Schultz</t>
  </si>
  <si>
    <t>Stefano Vidussi</t>
  </si>
  <si>
    <t>Fred Wilhelm</t>
  </si>
  <si>
    <t>Bun Wong</t>
  </si>
  <si>
    <t>Feng Xu</t>
  </si>
  <si>
    <t>Qi Zhang</t>
  </si>
  <si>
    <t>Fioralba Cakoni</t>
  </si>
  <si>
    <t>Lisa Carbone</t>
  </si>
  <si>
    <t>Angela Gibney</t>
  </si>
  <si>
    <t>Natasa Sesum</t>
  </si>
  <si>
    <t>Doron Zeilberger</t>
  </si>
  <si>
    <t>Tadeusz Balaban</t>
  </si>
  <si>
    <t>Robert M Beals</t>
  </si>
  <si>
    <t>Joszef Beck</t>
  </si>
  <si>
    <t>Lev Borisov</t>
  </si>
  <si>
    <t>Anders Buch</t>
  </si>
  <si>
    <t>Eric Carlen</t>
  </si>
  <si>
    <t>Sagun Chanillo</t>
  </si>
  <si>
    <t>Paul Feehan</t>
  </si>
  <si>
    <t>Christopher Woodward</t>
  </si>
  <si>
    <t>Charles Weibel</t>
  </si>
  <si>
    <t>Michael Vogelius</t>
  </si>
  <si>
    <t>Pham Hoo Tiep</t>
  </si>
  <si>
    <t>Simon Thomas</t>
  </si>
  <si>
    <t>Shadi Tahvildar-Zadeh</t>
  </si>
  <si>
    <t>Hector Sussmann</t>
  </si>
  <si>
    <t>Jian Song</t>
  </si>
  <si>
    <t>Avraham Soffer</t>
  </si>
  <si>
    <t>Vladimir Scheffer</t>
  </si>
  <si>
    <t>Michael Saks</t>
  </si>
  <si>
    <t>Siddhartha Sahi</t>
  </si>
  <si>
    <t>Xiaochun Rong</t>
  </si>
  <si>
    <t>Fred Roberts</t>
  </si>
  <si>
    <t>Vladimir Retakh</t>
  </si>
  <si>
    <t>Konstantin Mischaikow</t>
  </si>
  <si>
    <t>Stephen Miller</t>
  </si>
  <si>
    <t>Feng Luo</t>
  </si>
  <si>
    <t>Yan-Yan Li</t>
  </si>
  <si>
    <t>Joel Lebowitz</t>
  </si>
  <si>
    <t>Daniel Krashen</t>
  </si>
  <si>
    <t>Sheldon Goldstein</t>
  </si>
  <si>
    <t>Zheng-Chao Han</t>
  </si>
  <si>
    <t>Xiao-Jun Huang</t>
  </si>
  <si>
    <t>Yi-Zhi Huang</t>
  </si>
  <si>
    <t>Henryk Iwaniec</t>
  </si>
  <si>
    <t>Jeff Kahn</t>
  </si>
  <si>
    <t>Janos Komlos</t>
  </si>
  <si>
    <t>Michael Kiessling</t>
  </si>
  <si>
    <t>Alex Kontorovich</t>
  </si>
  <si>
    <t>Ioana Dumitriu</t>
  </si>
  <si>
    <t>Elham Izadi</t>
  </si>
  <si>
    <t>Ruth Williams</t>
  </si>
  <si>
    <t>Ronghui Lily Xu</t>
  </si>
  <si>
    <t>Ery Arias-Castro</t>
  </si>
  <si>
    <t>Randolph Bank</t>
  </si>
  <si>
    <t>Ioan Bejenaru</t>
  </si>
  <si>
    <t>Sam Buss</t>
  </si>
  <si>
    <t>Li-Tien Cheng</t>
  </si>
  <si>
    <t>Ben Chow</t>
  </si>
  <si>
    <t>Bruce Driver</t>
  </si>
  <si>
    <t>Peter Ebenfelt</t>
  </si>
  <si>
    <t>Patrick Fitzsimmons</t>
  </si>
  <si>
    <t>Phillip Gill</t>
  </si>
  <si>
    <t>Alireza Golsefidy</t>
  </si>
  <si>
    <t>Benedict Gross</t>
  </si>
  <si>
    <t>Guershon Harel</t>
  </si>
  <si>
    <t>Michael Holst</t>
  </si>
  <si>
    <t>Adrian Ioana</t>
  </si>
  <si>
    <t>Kiran Kedlaya</t>
  </si>
  <si>
    <t>Todd Kemp</t>
  </si>
  <si>
    <t>Melvin Leok</t>
  </si>
  <si>
    <t>Bo Li</t>
  </si>
  <si>
    <t>James McKernan</t>
  </si>
  <si>
    <t>David Meyer</t>
  </si>
  <si>
    <t>Lei Ni</t>
  </si>
  <si>
    <t>Jiawang Nie</t>
  </si>
  <si>
    <t>Dragos Oprea</t>
  </si>
  <si>
    <t>Alvaro Pelayo</t>
  </si>
  <si>
    <t>Dimitris Politis</t>
  </si>
  <si>
    <t>Cristian Popescu</t>
  </si>
  <si>
    <t>Jeffrey Rabin</t>
  </si>
  <si>
    <t>Daniel Rogalski</t>
  </si>
  <si>
    <t>Jason Schweinsberg</t>
  </si>
  <si>
    <t>Jacob Sterbenz</t>
  </si>
  <si>
    <t>Glenn Tesler</t>
  </si>
  <si>
    <t>Jacques Verstraete</t>
  </si>
  <si>
    <t>Hans Wenzl</t>
  </si>
  <si>
    <t>Efim Zelmanov</t>
  </si>
  <si>
    <t>Andrej Zlatos</t>
  </si>
  <si>
    <t>Guofang Wei</t>
  </si>
  <si>
    <t>Adebisi Agboola</t>
  </si>
  <si>
    <t>Charles Akemann</t>
  </si>
  <si>
    <t>Paul Atzberger</t>
  </si>
  <si>
    <t>Bjorn Birnir</t>
  </si>
  <si>
    <t>Hector Cenciceros</t>
  </si>
  <si>
    <t>Daryl Cooper</t>
  </si>
  <si>
    <t>Xianzhe Dai</t>
  </si>
  <si>
    <t>Michael Freedman</t>
  </si>
  <si>
    <t>Carlos GarcÃ­a-Cervera</t>
  </si>
  <si>
    <t>Ken Goodearl</t>
  </si>
  <si>
    <t>Birge Huisgen-Zimmermann</t>
  </si>
  <si>
    <t>Bill Jacob</t>
  </si>
  <si>
    <t>Denis Labutin</t>
  </si>
  <si>
    <t>Darren Long</t>
  </si>
  <si>
    <t>Jon McCammond</t>
  </si>
  <si>
    <t>David Morrison</t>
  </si>
  <si>
    <t>Gustavo Ponce</t>
  </si>
  <si>
    <t>Mihai Putinar</t>
  </si>
  <si>
    <t>Thomas Sideris</t>
  </si>
  <si>
    <t>Jeffrey Stopple</t>
  </si>
  <si>
    <t>Zhenghan Wang</t>
  </si>
  <si>
    <t>Rick Rugang Ye</t>
  </si>
  <si>
    <t>Yitang Zhang</t>
  </si>
  <si>
    <t>Debra Lewis</t>
  </si>
  <si>
    <t>Robert Boltje</t>
  </si>
  <si>
    <t>Frank BÃ¤uerle</t>
  </si>
  <si>
    <t>Bruce Cooperstein</t>
  </si>
  <si>
    <t>Chongying Dong</t>
  </si>
  <si>
    <t>Torsten Ehrhardt</t>
  </si>
  <si>
    <t>Viktor Ginzburg</t>
  </si>
  <si>
    <t>Richard Montgomery</t>
  </si>
  <si>
    <t>Jie Qing</t>
  </si>
  <si>
    <t>Hirotaka Tamanoi</t>
  </si>
  <si>
    <t>Anthony J Tromba</t>
  </si>
  <si>
    <t>Martin H Weissman</t>
  </si>
  <si>
    <t>Eleny Ionel</t>
  </si>
  <si>
    <t>E. Malinnikova</t>
  </si>
  <si>
    <t>Daniel Bump</t>
  </si>
  <si>
    <t>E. Candes</t>
  </si>
  <si>
    <t>Sourav Chatterjee</t>
  </si>
  <si>
    <t>Brian Conrard</t>
  </si>
  <si>
    <t>Amir Dembo</t>
  </si>
  <si>
    <t>Persi Diaconis</t>
  </si>
  <si>
    <t>Eliashberg</t>
  </si>
  <si>
    <t>Jacob Fox</t>
  </si>
  <si>
    <t>Steven Kerckhoff</t>
  </si>
  <si>
    <t>Rafe Mazzeo</t>
  </si>
  <si>
    <t>Papanicolaou</t>
  </si>
  <si>
    <t>L Ryzhik</t>
  </si>
  <si>
    <t>Soundararajan</t>
  </si>
  <si>
    <t>Richard Taylor</t>
  </si>
  <si>
    <t>Tadashi Tokieda</t>
  </si>
  <si>
    <t>Ravi Vakil</t>
  </si>
  <si>
    <t>Andars Vasy</t>
  </si>
  <si>
    <t>Brian White</t>
  </si>
  <si>
    <t>Lexing Ying</t>
  </si>
  <si>
    <t>Irina Mitrea</t>
  </si>
  <si>
    <t>Georgia Triantafillou</t>
  </si>
  <si>
    <t>Shiferaw Berhanu</t>
  </si>
  <si>
    <t>Boris Datskovsky</t>
  </si>
  <si>
    <t>Vasily Dolgushev</t>
  </si>
  <si>
    <t>Yury Grabovsky</t>
  </si>
  <si>
    <t>Cristian Gutierrez</t>
  </si>
  <si>
    <t>Isaac Klapper</t>
  </si>
  <si>
    <t>Edward Letzler</t>
  </si>
  <si>
    <t>Martin Lorenz</t>
  </si>
  <si>
    <t>Gerardo Mendoza</t>
  </si>
  <si>
    <t>John A Paulos</t>
  </si>
  <si>
    <t>Brian Rider</t>
  </si>
  <si>
    <t>Igor Rivin</t>
  </si>
  <si>
    <t>Daniel Szyld</t>
  </si>
  <si>
    <t>Wei-Shih Yang</t>
  </si>
  <si>
    <t>Anna Liu</t>
  </si>
  <si>
    <t>Andrea Nahmod</t>
  </si>
  <si>
    <t>Jenia Tevelev</t>
  </si>
  <si>
    <t>George Avrunin</t>
  </si>
  <si>
    <t>Tom Braden</t>
  </si>
  <si>
    <t>Weimin Chen</t>
  </si>
  <si>
    <t>Paul Gunnells</t>
  </si>
  <si>
    <t>Paul Hacking</t>
  </si>
  <si>
    <t>Markos Katsoulakis</t>
  </si>
  <si>
    <t>Panos Kevrekidis</t>
  </si>
  <si>
    <t>Rob Kusner</t>
  </si>
  <si>
    <t>Eyal Markman</t>
  </si>
  <si>
    <t>Ivan Mirkovic</t>
  </si>
  <si>
    <t>Franz Pedit</t>
  </si>
  <si>
    <t>Luc Rey-Bellet</t>
  </si>
  <si>
    <t>Eric Sommers</t>
  </si>
  <si>
    <t>John Staudenmayer</t>
  </si>
  <si>
    <t>Mike Sullivan</t>
  </si>
  <si>
    <t>Siman Wong</t>
  </si>
  <si>
    <t>Robin Young</t>
  </si>
  <si>
    <t>HongKun Zhang</t>
  </si>
  <si>
    <t>Marianna Csornyei</t>
  </si>
  <si>
    <t>Amie Wilkinson</t>
  </si>
  <si>
    <t>Kevin Corlette</t>
  </si>
  <si>
    <t>Laszlo Babai</t>
  </si>
  <si>
    <t>Guillaume Bal</t>
  </si>
  <si>
    <t>Alexander Beilinson</t>
  </si>
  <si>
    <t>Danny Calegari</t>
  </si>
  <si>
    <t>Frank Calegari</t>
  </si>
  <si>
    <t>Jack D Cowan</t>
  </si>
  <si>
    <t>Vladimir Drinfeld</t>
  </si>
  <si>
    <t>Todd Dupont</t>
  </si>
  <si>
    <t>Matthew Emerton</t>
  </si>
  <si>
    <t>Alex Eskin</t>
  </si>
  <si>
    <t>Benson Farb</t>
  </si>
  <si>
    <t>Robert Fefferman</t>
  </si>
  <si>
    <t>Victor Ginzburg</t>
  </si>
  <si>
    <t>Denis Hirschfeldt</t>
  </si>
  <si>
    <t>Kazuya Kato</t>
  </si>
  <si>
    <t>Carlos Kenig</t>
  </si>
  <si>
    <t>Steven Lalley</t>
  </si>
  <si>
    <t>Gregory Lawler</t>
  </si>
  <si>
    <t>J. Peter May</t>
  </si>
  <si>
    <t>André Neves</t>
  </si>
  <si>
    <t>Bao Chau Ngo</t>
  </si>
  <si>
    <t>Madhav Nori</t>
  </si>
  <si>
    <t>Alexander Razborov</t>
  </si>
  <si>
    <t>Luis Silvestre</t>
  </si>
  <si>
    <t>Charles Smart</t>
  </si>
  <si>
    <t>Panagiotis Souganidis</t>
  </si>
  <si>
    <t>Sidney Webster</t>
  </si>
  <si>
    <t>Shmuel Weinberger</t>
  </si>
  <si>
    <t>Robert Zimmer</t>
  </si>
  <si>
    <t>Victoria Booth</t>
  </si>
  <si>
    <t>Liliana Borcea</t>
  </si>
  <si>
    <t xml:space="preserve">Anna Gilbert </t>
  </si>
  <si>
    <t>Trachette Jackson</t>
  </si>
  <si>
    <t>Smadar Karni</t>
  </si>
  <si>
    <t xml:space="preserve">Karen Smith </t>
  </si>
  <si>
    <t>Sijue Wu</t>
  </si>
  <si>
    <t>Virginia Young</t>
  </si>
  <si>
    <t>Silas Alben</t>
  </si>
  <si>
    <t>Jinho Baik</t>
  </si>
  <si>
    <t>David Barrett</t>
  </si>
  <si>
    <t>Alexander Barvinok</t>
  </si>
  <si>
    <t>Hyman Bass</t>
  </si>
  <si>
    <t>Erhan Bayraktar</t>
  </si>
  <si>
    <t>Bhargav Bhatt</t>
  </si>
  <si>
    <t>Andreas Blass</t>
  </si>
  <si>
    <t>Anthony Bloch</t>
  </si>
  <si>
    <t>Daniel Burns</t>
  </si>
  <si>
    <t>Richard Canary</t>
  </si>
  <si>
    <t>Joseph Conlon</t>
  </si>
  <si>
    <t>Stephen DeBacker</t>
  </si>
  <si>
    <t>Hendrikus Derksen</t>
  </si>
  <si>
    <t>Charles Doring</t>
  </si>
  <si>
    <t>Selim Esedoglu</t>
  </si>
  <si>
    <t>Sergey Fomin</t>
  </si>
  <si>
    <t xml:space="preserve">Daniel Forger </t>
  </si>
  <si>
    <t>William Fulton</t>
  </si>
  <si>
    <t>Robert Griess</t>
  </si>
  <si>
    <t>Mel Hochster</t>
  </si>
  <si>
    <t>Lizhen Ji</t>
  </si>
  <si>
    <t>Mattias Jonsson</t>
  </si>
  <si>
    <t>Igor Kriz</t>
  </si>
  <si>
    <t>Jeffrey Lagarias</t>
  </si>
  <si>
    <t>Thomas Lam</t>
  </si>
  <si>
    <t>Robert Megginson</t>
  </si>
  <si>
    <t>Peter Miller</t>
  </si>
  <si>
    <t>Hugh Montgomery</t>
  </si>
  <si>
    <t>Mircea Mustata</t>
  </si>
  <si>
    <t>Kartik Prasanna</t>
  </si>
  <si>
    <t>Mark Rudelson</t>
  </si>
  <si>
    <t>John Schotland</t>
  </si>
  <si>
    <t>Carl P Simon</t>
  </si>
  <si>
    <t>Andrew Snowden</t>
  </si>
  <si>
    <t>Ralf Spatzier</t>
  </si>
  <si>
    <t>David Speyer</t>
  </si>
  <si>
    <t>John Stembridge</t>
  </si>
  <si>
    <t>Martin Strauss</t>
  </si>
  <si>
    <t>Alejandro Uribe</t>
  </si>
  <si>
    <t>Divakar Viswanath</t>
  </si>
  <si>
    <t>David Winter</t>
  </si>
  <si>
    <t>Michael Zieve</t>
  </si>
  <si>
    <t>Maria-Carme Calderer</t>
  </si>
  <si>
    <t>Jasmine Foo</t>
  </si>
  <si>
    <t>Svitlana Mayboroda</t>
  </si>
  <si>
    <t>Scot Adams</t>
  </si>
  <si>
    <t>Anar Akhmedov</t>
  </si>
  <si>
    <t>Greg Anderson</t>
  </si>
  <si>
    <t>Douglas Arnold</t>
  </si>
  <si>
    <t>Sergey Bobkov</t>
  </si>
  <si>
    <t>Maury Bramson</t>
  </si>
  <si>
    <t>Benjamin Brubaker</t>
  </si>
  <si>
    <t>Ionut Ciocan-Fontanine</t>
  </si>
  <si>
    <t>Bernardo Cockburn</t>
  </si>
  <si>
    <t>Paul Garrett</t>
  </si>
  <si>
    <t>Dennis Hejhal</t>
  </si>
  <si>
    <t>Dihua Jiang</t>
  </si>
  <si>
    <t>Markus Keel</t>
  </si>
  <si>
    <t>Nicolai Krylov</t>
  </si>
  <si>
    <t>Tyler Lawson</t>
  </si>
  <si>
    <t>Gilad Lerman</t>
  </si>
  <si>
    <t>Tian-Jun Li</t>
  </si>
  <si>
    <t>Mitchell Luskin</t>
  </si>
  <si>
    <t>Gennady Lyubeznik</t>
  </si>
  <si>
    <t>Richard McGeehee</t>
  </si>
  <si>
    <t>William Messing</t>
  </si>
  <si>
    <t>Richard Moeckel</t>
  </si>
  <si>
    <t>Yoichiro Mori</t>
  </si>
  <si>
    <t>Wei-Ming Ni</t>
  </si>
  <si>
    <t>Andrew Odlyzko</t>
  </si>
  <si>
    <t>Peter Olver</t>
  </si>
  <si>
    <t>Hans Othmer</t>
  </si>
  <si>
    <t>Peter Polacik</t>
  </si>
  <si>
    <t>Karel Prikry</t>
  </si>
  <si>
    <t>Pavlo Pylyavskyy</t>
  </si>
  <si>
    <t>Victor Reiner</t>
  </si>
  <si>
    <t>Mikhail Safonov</t>
  </si>
  <si>
    <t>Fadil Santosa</t>
  </si>
  <si>
    <t>Arnd Scheel</t>
  </si>
  <si>
    <t>Steven Sperber</t>
  </si>
  <si>
    <t>Daniel Spirn</t>
  </si>
  <si>
    <t>Dennis Stanton</t>
  </si>
  <si>
    <t>Vladimir Sverak</t>
  </si>
  <si>
    <t>Alexander Voronov</t>
  </si>
  <si>
    <t>Jiaping Wang</t>
  </si>
  <si>
    <t>Peter Webb</t>
  </si>
  <si>
    <t>Ralf Schmidt</t>
  </si>
  <si>
    <t>Charles Conley</t>
  </si>
  <si>
    <t>Su Gao</t>
  </si>
  <si>
    <t>Stephen Jackson</t>
  </si>
  <si>
    <t>Michael Monticino</t>
  </si>
  <si>
    <t>Olav Richter</t>
  </si>
  <si>
    <t>Kai-Sheng Song</t>
  </si>
  <si>
    <t>Mariusz Urbánski</t>
  </si>
  <si>
    <t>Julie Bergner</t>
  </si>
  <si>
    <t>Jennifer Morse</t>
  </si>
  <si>
    <t>Karen Parshall</t>
  </si>
  <si>
    <t>Peter Abramenko</t>
  </si>
  <si>
    <t>Paul Bourdon</t>
  </si>
  <si>
    <t>Mikhail Ershov</t>
  </si>
  <si>
    <t>Zoran Grujic</t>
  </si>
  <si>
    <t>Ira Herbst</t>
  </si>
  <si>
    <t>Jeffrey Holt</t>
  </si>
  <si>
    <t>Craig Huneke</t>
  </si>
  <si>
    <t>John Imbrie</t>
  </si>
  <si>
    <t>Slava Krushkal</t>
  </si>
  <si>
    <t>Nicholas Kuhn</t>
  </si>
  <si>
    <t>Thomas Mark</t>
  </si>
  <si>
    <t>Ken Ono</t>
  </si>
  <si>
    <t>Brian Parshall</t>
  </si>
  <si>
    <t>Andrei Rapinchuk</t>
  </si>
  <si>
    <t>Christian Reidys</t>
  </si>
  <si>
    <t>Weiqiang Wang</t>
  </si>
  <si>
    <t>Sara Billey</t>
  </si>
  <si>
    <t>Isabella Novik</t>
  </si>
  <si>
    <t>Rekha Thomas</t>
  </si>
  <si>
    <t>Tatiana Toro</t>
  </si>
  <si>
    <t>Kenneth P. Bube</t>
  </si>
  <si>
    <t>Krysztof Burdzy</t>
  </si>
  <si>
    <t>James Burke</t>
  </si>
  <si>
    <t>Zhen-Qing Chen</t>
  </si>
  <si>
    <t>David Collingwood</t>
  </si>
  <si>
    <t>Ethan Devinatz</t>
  </si>
  <si>
    <t>Thomas Duchamp</t>
  </si>
  <si>
    <t>Christopher Hoffman</t>
  </si>
  <si>
    <t>Neal Koblitz</t>
  </si>
  <si>
    <t>Sandor Kovacs</t>
  </si>
  <si>
    <t>John M. Lee</t>
  </si>
  <si>
    <t>Max Lieblich</t>
  </si>
  <si>
    <t>Donald E. Marshall</t>
  </si>
  <si>
    <t>William Monty McGovern</t>
  </si>
  <si>
    <t>James A. Morrow</t>
  </si>
  <si>
    <t>Soumik Pal</t>
  </si>
  <si>
    <t>John Palmieri</t>
  </si>
  <si>
    <t>Julia Pevtsova</t>
  </si>
  <si>
    <t>Daniel Pollack</t>
  </si>
  <si>
    <t>Steffen Rohde</t>
  </si>
  <si>
    <t>Hart Smith</t>
  </si>
  <si>
    <t>S. Paul Smith</t>
  </si>
  <si>
    <t>John Sylvester</t>
  </si>
  <si>
    <t>Selim Tuncel</t>
  </si>
  <si>
    <t>Gunther Uhlmann</t>
  </si>
  <si>
    <t>Yu Yuan</t>
  </si>
  <si>
    <t>James Zhang</t>
  </si>
  <si>
    <t>Antonella Grassi</t>
  </si>
  <si>
    <t>Julia Hartmann</t>
  </si>
  <si>
    <t>Jonathan Block</t>
  </si>
  <si>
    <t>Ching-Li Chai</t>
  </si>
  <si>
    <t>Ted Chinburg</t>
  </si>
  <si>
    <t>Dennis DeTurck</t>
  </si>
  <si>
    <t>Ron Donagi</t>
  </si>
  <si>
    <t>Charles Epstein</t>
  </si>
  <si>
    <t>Rob Ghrist</t>
  </si>
  <si>
    <t>Herman Gluck</t>
  </si>
  <si>
    <t>Wolfgang Ziller</t>
  </si>
  <si>
    <t>Philip Gressman</t>
  </si>
  <si>
    <t>James Haglund</t>
  </si>
  <si>
    <t>David Harbater</t>
  </si>
  <si>
    <t>Alexander Kirillov</t>
  </si>
  <si>
    <t>Robin Pemantle</t>
  </si>
  <si>
    <t>Mihai Pimsner</t>
  </si>
  <si>
    <t>Florian Pop</t>
  </si>
  <si>
    <t>Andre Scedrov</t>
  </si>
  <si>
    <t>Robert Strain</t>
  </si>
  <si>
    <t>Susan Friedlander</t>
  </si>
  <si>
    <t>Cymra Haskell</t>
  </si>
  <si>
    <t>Susan Montgomery</t>
  </si>
  <si>
    <t>Kenneth Alexander</t>
  </si>
  <si>
    <t>Richard Arratia</t>
  </si>
  <si>
    <t>Aravind Asok</t>
  </si>
  <si>
    <t>Jay Bartroff</t>
  </si>
  <si>
    <t>Peter Baxendale</t>
  </si>
  <si>
    <t>Francis Bonahon</t>
  </si>
  <si>
    <t>Eric Friedlander</t>
  </si>
  <si>
    <t>Jason Fulman</t>
  </si>
  <si>
    <t>Larry Goldstein</t>
  </si>
  <si>
    <t>Robert Guralnick</t>
  </si>
  <si>
    <t>Nicolai Haydn</t>
  </si>
  <si>
    <t>Edmond Jonckheere</t>
  </si>
  <si>
    <t>Sheldon Kamienny</t>
  </si>
  <si>
    <t>Igor Kukavica</t>
  </si>
  <si>
    <t>Aaron Lauda</t>
  </si>
  <si>
    <t>Sergey Lototsky</t>
  </si>
  <si>
    <t>Jin Ma</t>
  </si>
  <si>
    <t>Feodor Malikov</t>
  </si>
  <si>
    <t>Remigijus Mikulevcius</t>
  </si>
  <si>
    <t>Paul Newton</t>
  </si>
  <si>
    <t>Gary Rosen</t>
  </si>
  <si>
    <t>Robert Sacker</t>
  </si>
  <si>
    <t>Fengzhu Sun</t>
  </si>
  <si>
    <t>Shanghua Teng</t>
  </si>
  <si>
    <t>Chunming Wang</t>
  </si>
  <si>
    <t>Michael Waterman</t>
  </si>
  <si>
    <t>Jianfeng Zhang</t>
  </si>
  <si>
    <t>Mohammed Ziane</t>
  </si>
  <si>
    <t>Irene Gamba</t>
  </si>
  <si>
    <t>Thaleia Zariphopoulou</t>
  </si>
  <si>
    <t>Natasa Pavlovic</t>
  </si>
  <si>
    <t>Gordan Zitkovic</t>
  </si>
  <si>
    <t>Daniel Allcock</t>
  </si>
  <si>
    <t>Todd Arbogast</t>
  </si>
  <si>
    <t>Francois Baccelli</t>
  </si>
  <si>
    <t>William Beckner</t>
  </si>
  <si>
    <t>David Ben-Zvi</t>
  </si>
  <si>
    <t>Andrew Blumberg</t>
  </si>
  <si>
    <t>Lewis P Bowen</t>
  </si>
  <si>
    <t>Luis A Caffarelli</t>
  </si>
  <si>
    <t>Thomas Chen</t>
  </si>
  <si>
    <t>Bjorn Engquist</t>
  </si>
  <si>
    <t>Daniel Freed</t>
  </si>
  <si>
    <t>John Gilbert</t>
  </si>
  <si>
    <t>Robert Gompf</t>
  </si>
  <si>
    <t>Oscar Gonzalez</t>
  </si>
  <si>
    <t>Cameron Gordon</t>
  </si>
  <si>
    <t>Raymond Heitmann</t>
  </si>
  <si>
    <t>Phillip Isett</t>
  </si>
  <si>
    <t>Sean Keel</t>
  </si>
  <si>
    <t>Hans Koch</t>
  </si>
  <si>
    <t>John Luecke</t>
  </si>
  <si>
    <t>Francesco Maggi</t>
  </si>
  <si>
    <t>Per-Gunnar Martinsson</t>
  </si>
  <si>
    <t>Peter Mueller</t>
  </si>
  <si>
    <t>Sam Payne</t>
  </si>
  <si>
    <t>Charles Radin</t>
  </si>
  <si>
    <t>Kui Ren</t>
  </si>
  <si>
    <t>Lorenzo Sadun</t>
  </si>
  <si>
    <t>Bernd Siebert</t>
  </si>
  <si>
    <t>Michael Starbird</t>
  </si>
  <si>
    <t>Philip Treisman</t>
  </si>
  <si>
    <t>Yen-Hsi Tsai</t>
  </si>
  <si>
    <t>Alexis Vasseur</t>
  </si>
  <si>
    <t>Mikhail Vishik</t>
  </si>
  <si>
    <t>Stephen Walker</t>
  </si>
  <si>
    <t>Nairanjana Dasgupta</t>
  </si>
  <si>
    <t>Judith McDonald</t>
  </si>
  <si>
    <t>Bob Dillon</t>
  </si>
  <si>
    <t>Marc Evans</t>
  </si>
  <si>
    <t>Krishna Jandhyala</t>
  </si>
  <si>
    <t>Mike Kallaher</t>
  </si>
  <si>
    <t>Alex Khapalov</t>
  </si>
  <si>
    <t>Libby Knott</t>
  </si>
  <si>
    <t>V.S. Manoranjan</t>
  </si>
  <si>
    <t>Charles Moore</t>
  </si>
  <si>
    <t>Alexander Panchenko</t>
  </si>
  <si>
    <t>Michael Tsatsomeros</t>
  </si>
  <si>
    <t>Hong-Ming Yin</t>
  </si>
  <si>
    <t>Po Hu</t>
  </si>
  <si>
    <t>Robert Berman</t>
  </si>
  <si>
    <t>Robert Bruner</t>
  </si>
  <si>
    <t>Fatih Celiker</t>
  </si>
  <si>
    <t>Daniel Drucker</t>
  </si>
  <si>
    <t>Daniel Frohardt</t>
  </si>
  <si>
    <t>Daniel Isaksen</t>
  </si>
  <si>
    <t>John Klein</t>
  </si>
  <si>
    <t>Makar-Limanov</t>
  </si>
  <si>
    <t>Jose-Luis Menaldi</t>
  </si>
  <si>
    <t>Boris Mordukhovich</t>
  </si>
  <si>
    <t>Wayne Raskind</t>
  </si>
  <si>
    <t>Ualbai Umirbaev</t>
  </si>
  <si>
    <t>Gang George Yin</t>
  </si>
  <si>
    <t>Zhi Min Zhang</t>
  </si>
  <si>
    <t>Hee Oh</t>
  </si>
  <si>
    <t>Ivan Losev</t>
  </si>
  <si>
    <t>Jeff Brock</t>
  </si>
  <si>
    <t>Ronald Coifman</t>
  </si>
  <si>
    <t>Igor Frenkel</t>
  </si>
  <si>
    <t>Alexander Goncharov</t>
  </si>
  <si>
    <t>Peter Jones</t>
  </si>
  <si>
    <t>Yifeng Liu</t>
  </si>
  <si>
    <t>Yair Minsky</t>
  </si>
  <si>
    <t>Richard Kenyon</t>
  </si>
  <si>
    <t>Vincent Moncrief</t>
  </si>
  <si>
    <t>Andrew Neitzke</t>
  </si>
  <si>
    <t>Nicholas Read</t>
  </si>
  <si>
    <t>Vladimir Rokhlin</t>
  </si>
  <si>
    <t>Wilhelm Schlag</t>
  </si>
  <si>
    <t>Dan Spielman</t>
  </si>
  <si>
    <t>Van Vu</t>
  </si>
  <si>
    <t>Gregg Zuckerman</t>
  </si>
  <si>
    <t>John  Wettlaufer</t>
  </si>
  <si>
    <t>Paul Stephen Aspinwall</t>
  </si>
  <si>
    <t>Hubert Bray</t>
  </si>
  <si>
    <t>Robert Bryant</t>
  </si>
  <si>
    <t>Robert Calderbank</t>
  </si>
  <si>
    <t>Ingrid Daubechies</t>
  </si>
  <si>
    <t>Richard Durrett</t>
  </si>
  <si>
    <t>Richard Hain</t>
  </si>
  <si>
    <t>John Harer</t>
  </si>
  <si>
    <t>Mark Haskins</t>
  </si>
  <si>
    <t>Alexander Kiselev</t>
  </si>
  <si>
    <t>Jian-Guo Liu</t>
  </si>
  <si>
    <t>Jonathan Mattingly</t>
  </si>
  <si>
    <t>Ezra Miller</t>
  </si>
  <si>
    <t>Sayan Mukherjee</t>
  </si>
  <si>
    <t>Lenhard Lee Ng</t>
  </si>
  <si>
    <t>William Pardon</t>
  </si>
  <si>
    <t>Arlie Petters</t>
  </si>
  <si>
    <t>Michael Reed</t>
  </si>
  <si>
    <t>Leslie Saper</t>
  </si>
  <si>
    <t>Chadmark Schoen</t>
  </si>
  <si>
    <t>Mark Stern</t>
  </si>
  <si>
    <t>Stephanos Venakides</t>
  </si>
  <si>
    <t>Kirsten Graham Wickelgren</t>
  </si>
  <si>
    <t>Thomas P Witelski</t>
  </si>
  <si>
    <t>Dan Anderson</t>
  </si>
  <si>
    <t>Bruce Ayati</t>
  </si>
  <si>
    <t>Frauke Bleher</t>
  </si>
  <si>
    <t>Victor Camillo</t>
  </si>
  <si>
    <t>Raul Curto</t>
  </si>
  <si>
    <t>Charles Frohman</t>
  </si>
  <si>
    <t>Laurent Jay</t>
  </si>
  <si>
    <t>Palle Jorgensen</t>
  </si>
  <si>
    <t>Surjit Khurana</t>
  </si>
  <si>
    <t>Tong Li</t>
  </si>
  <si>
    <t>Paul Muhly</t>
  </si>
  <si>
    <t>David Stewart</t>
  </si>
  <si>
    <t>Gerhard Strohmer</t>
  </si>
  <si>
    <t>Maggy Tomova</t>
  </si>
  <si>
    <t>Lihe Wang</t>
  </si>
  <si>
    <t>Yangbo Ye</t>
  </si>
  <si>
    <t>David Anderson</t>
  </si>
  <si>
    <t>Sigurd Angenent</t>
  </si>
  <si>
    <t>Dima Arinkin</t>
  </si>
  <si>
    <t>Sergey Bolotin</t>
  </si>
  <si>
    <t>Andrei Caldarau</t>
  </si>
  <si>
    <t>Gheorge Craciun</t>
  </si>
  <si>
    <t>Sergey Denisov</t>
  </si>
  <si>
    <t>Jordan Ellenberg</t>
  </si>
  <si>
    <t>Mikhail Feldman</t>
  </si>
  <si>
    <t>Xianghong Gong</t>
  </si>
  <si>
    <t>Steffen Lempp</t>
  </si>
  <si>
    <t>Gloria Mari-Beffa</t>
  </si>
  <si>
    <t>Maxim Laurentiu</t>
  </si>
  <si>
    <t>Joseph Miller</t>
  </si>
  <si>
    <t>Sean Paul</t>
  </si>
  <si>
    <t>Alexei Poltoratski</t>
  </si>
  <si>
    <t>Sebastien Roch</t>
  </si>
  <si>
    <t>Andreas Seeger</t>
  </si>
  <si>
    <t>Timo Seppalainen</t>
  </si>
  <si>
    <t>Leslie Smith</t>
  </si>
  <si>
    <t>Samuel Stechmann</t>
  </si>
  <si>
    <t>Paul Terwilliger</t>
  </si>
  <si>
    <t>Jean-Luc Thiffeault</t>
  </si>
  <si>
    <t>Benedek Valko</t>
  </si>
  <si>
    <t>Fabian Waleffe</t>
  </si>
  <si>
    <t>Tonghai Yang</t>
  </si>
  <si>
    <t>David Damanik</t>
  </si>
  <si>
    <t>Robert Hardt</t>
  </si>
  <si>
    <t>Shelley Harvey</t>
  </si>
  <si>
    <t>Frank Jones</t>
  </si>
  <si>
    <t>Alan Reid</t>
  </si>
  <si>
    <t>Stephen Semmes</t>
  </si>
  <si>
    <t>Varilly-Alvarado</t>
  </si>
  <si>
    <t>Michael Wolf</t>
  </si>
  <si>
    <t>Ricardo Cortez</t>
  </si>
  <si>
    <t>Lisa Fauci</t>
  </si>
  <si>
    <t>Huy Tai Ha</t>
  </si>
  <si>
    <t>Mac Hyman</t>
  </si>
  <si>
    <t>Morris Kalka</t>
  </si>
  <si>
    <t>Robin Forman</t>
  </si>
  <si>
    <t>Slawomir Kwasik</t>
  </si>
  <si>
    <t>Michael Mislove</t>
  </si>
  <si>
    <t>Victor Moll</t>
  </si>
  <si>
    <t>Frank Tipler</t>
  </si>
  <si>
    <t>David Ambrose</t>
  </si>
  <si>
    <t>Robert P Boyer</t>
  </si>
  <si>
    <t>R Andrew Hicks</t>
  </si>
  <si>
    <t>Pawel Hitczenko</t>
  </si>
  <si>
    <t>Kaliuzhny-Verbovetsky</t>
  </si>
  <si>
    <t>Georgi Medvedev</t>
  </si>
  <si>
    <t>Shari Moskow</t>
  </si>
  <si>
    <t>Eric Schmutz</t>
  </si>
  <si>
    <t>Hugo Woerdeman</t>
  </si>
  <si>
    <t>Thomas P-Y Yu</t>
  </si>
  <si>
    <t>Scott Ahlgren</t>
  </si>
  <si>
    <t>Matthew Ando</t>
  </si>
  <si>
    <t>Jozsef Balogh</t>
  </si>
  <si>
    <t>Yuliy Baryshnikov</t>
  </si>
  <si>
    <t>Florin Boca</t>
  </si>
  <si>
    <t>Steven Bradlow</t>
  </si>
  <si>
    <t>Jared Bronski</t>
  </si>
  <si>
    <t>Lee DeVille</t>
  </si>
  <si>
    <t>Phillippe Di Francesco</t>
  </si>
  <si>
    <t>Lou van den Dries</t>
  </si>
  <si>
    <t>Nathan Dunfield</t>
  </si>
  <si>
    <t>Sankar P Dutta</t>
  </si>
  <si>
    <t>Iwan Dursma</t>
  </si>
  <si>
    <t>M Burak Erdogan</t>
  </si>
  <si>
    <t>Rui Loja Fernandes</t>
  </si>
  <si>
    <t>Kevin Ford</t>
  </si>
  <si>
    <t>William Haboush</t>
  </si>
  <si>
    <t>Aimo Hinkkanen</t>
  </si>
  <si>
    <t>Vera Mikyoung Hur</t>
  </si>
  <si>
    <t>Sergei Ivanov</t>
  </si>
  <si>
    <t>Marius Junge</t>
  </si>
  <si>
    <t>Sheldon Katz</t>
  </si>
  <si>
    <t>Rinat Kedem</t>
  </si>
  <si>
    <t>Alexandr Kostochka</t>
  </si>
  <si>
    <t>Denka Kutzarova</t>
  </si>
  <si>
    <t>Richard Laugesen</t>
  </si>
  <si>
    <t>Chris Leininger</t>
  </si>
  <si>
    <t>Eugene Lerman</t>
  </si>
  <si>
    <t>Xiaochun Li</t>
  </si>
  <si>
    <t>Randy McCarthy</t>
  </si>
  <si>
    <t>Igor Mineyev</t>
  </si>
  <si>
    <t>Thomas Nevins</t>
  </si>
  <si>
    <t>Igor Nikolaev</t>
  </si>
  <si>
    <t>Charles Rezk</t>
  </si>
  <si>
    <t>Bruce Reznick</t>
  </si>
  <si>
    <t>Renming Song</t>
  </si>
  <si>
    <t>Richard Sowers</t>
  </si>
  <si>
    <t>Susan Tolman</t>
  </si>
  <si>
    <t>Jeremy Tyson</t>
  </si>
  <si>
    <t>Nikolaos Tzirakis</t>
  </si>
  <si>
    <t>Alexander Yong</t>
  </si>
  <si>
    <t>Alexandru Zaharescu</t>
  </si>
  <si>
    <t>Vadim Zharnitsky</t>
  </si>
  <si>
    <t>Caterina Consani</t>
  </si>
  <si>
    <t>Gregory Eyink</t>
  </si>
  <si>
    <t>Nitu Kitchloo</t>
  </si>
  <si>
    <t>Hans Lindblad</t>
  </si>
  <si>
    <t>Mauuro Maggioni</t>
  </si>
  <si>
    <t>Chikako Mese</t>
  </si>
  <si>
    <t>Yiannis Sakellaridis</t>
  </si>
  <si>
    <t>David Savitt</t>
  </si>
  <si>
    <t>Vyacheslav Shokurov</t>
  </si>
  <si>
    <t>Yannick Sire</t>
  </si>
  <si>
    <t>Christopher Sogge</t>
  </si>
  <si>
    <t>Joel Spruck</t>
  </si>
  <si>
    <t>W. Stephen Wilson</t>
  </si>
  <si>
    <t>Keith Burns</t>
  </si>
  <si>
    <t>Laura DeMarco</t>
  </si>
  <si>
    <t>Ezra Getzler</t>
  </si>
  <si>
    <t>Paul Goerss</t>
  </si>
  <si>
    <t>Elton Hsu</t>
  </si>
  <si>
    <t>Bryna Kra</t>
  </si>
  <si>
    <t>Aaron Naber</t>
  </si>
  <si>
    <t>Mihnea Popa</t>
  </si>
  <si>
    <t>Dmitry Tamarkin</t>
  </si>
  <si>
    <t>Valentino Tosatti</t>
  </si>
  <si>
    <t>Boris Tsygan</t>
  </si>
  <si>
    <t>Ben Weinkove</t>
  </si>
  <si>
    <t>Jared Wunsch</t>
  </si>
  <si>
    <t>Zhihong Jeff Xia</t>
  </si>
  <si>
    <t>Sandy Zabell</t>
  </si>
  <si>
    <t>Eric Zaslow</t>
  </si>
  <si>
    <t>Steve Zelditch</t>
  </si>
  <si>
    <t>Jeffrey D Adams</t>
  </si>
  <si>
    <t>Radu Victor Balan</t>
  </si>
  <si>
    <t>Jacob Philip Bedrossian</t>
  </si>
  <si>
    <t>John J Benedetto</t>
  </si>
  <si>
    <t>Patrick Brosnan</t>
  </si>
  <si>
    <t>Sandra Cerrai</t>
  </si>
  <si>
    <t>Joel M. Cohen</t>
  </si>
  <si>
    <t>Wojciech Czaja</t>
  </si>
  <si>
    <t>Dmitry Dolgopyat</t>
  </si>
  <si>
    <t>Howard Elman</t>
  </si>
  <si>
    <t>Patrick Fitzpatrick</t>
  </si>
  <si>
    <t>Giovanni Forni</t>
  </si>
  <si>
    <t>Mark Freidlin</t>
  </si>
  <si>
    <t>William M Goldman</t>
  </si>
  <si>
    <t>Manoussos Grillakis</t>
  </si>
  <si>
    <t>Denny Gulick</t>
  </si>
  <si>
    <t>Thomas Haines</t>
  </si>
  <si>
    <t>Stephen Halperin</t>
  </si>
  <si>
    <t>David H Hamilton</t>
  </si>
  <si>
    <t>Pierre-Emmanuel Jabin</t>
  </si>
  <si>
    <t>Michael Jakobson</t>
  </si>
  <si>
    <t>Abram Kagan</t>
  </si>
  <si>
    <t>Vadim Kaloshin</t>
  </si>
  <si>
    <t>Benjamin Kedem</t>
  </si>
  <si>
    <t>Leonid Koralov</t>
  </si>
  <si>
    <t>Partha Lahiri</t>
  </si>
  <si>
    <t>Michael Laskowski</t>
  </si>
  <si>
    <t>Charles Levermore</t>
  </si>
  <si>
    <t>Doron Levy</t>
  </si>
  <si>
    <t>Matei Machedon</t>
  </si>
  <si>
    <t>Dionisios Margetis</t>
  </si>
  <si>
    <t>John Millson</t>
  </si>
  <si>
    <t>Ricardo Nochetto</t>
  </si>
  <si>
    <t>Kasso A Okoudjou</t>
  </si>
  <si>
    <t>Niranjan Ramachandran</t>
  </si>
  <si>
    <t>Joan JianJian Ren</t>
  </si>
  <si>
    <t>Jonathan M Rosenberg</t>
  </si>
  <si>
    <t>Yanir Rubinstein</t>
  </si>
  <si>
    <t>James Schafer</t>
  </si>
  <si>
    <t>Eric Slud</t>
  </si>
  <si>
    <t>Eitan Tadmor</t>
  </si>
  <si>
    <t>Harry Tamvakis</t>
  </si>
  <si>
    <t>Konstantina Trivisa</t>
  </si>
  <si>
    <t>Lawrence Washington</t>
  </si>
  <si>
    <t>Richard Alan Wentworth</t>
  </si>
  <si>
    <t>Scott A Wolpert</t>
  </si>
  <si>
    <t>James Yorke</t>
  </si>
  <si>
    <t>Al Boggess</t>
  </si>
  <si>
    <t>Matthias Kawski</t>
  </si>
  <si>
    <t>Eric Kostelich</t>
  </si>
  <si>
    <t>Abba Gumel</t>
  </si>
  <si>
    <t>Alex Mahalov</t>
  </si>
  <si>
    <t>Dieter Armbruster</t>
  </si>
  <si>
    <t>Andrew Bremner</t>
  </si>
  <si>
    <t>Sharon Crook</t>
  </si>
  <si>
    <t>Andrzej Czygrinow</t>
  </si>
  <si>
    <t>Carl Gardner</t>
  </si>
  <si>
    <t>Jackiewicz</t>
  </si>
  <si>
    <t>John Jones</t>
  </si>
  <si>
    <t>Steven Kaliszewski</t>
  </si>
  <si>
    <t>Henry Kierstead</t>
  </si>
  <si>
    <t>Yang Kuang</t>
  </si>
  <si>
    <t>Juan Lopez</t>
  </si>
  <si>
    <t>Robert McCulloch</t>
  </si>
  <si>
    <t>Fabio Milner</t>
  </si>
  <si>
    <t>Hans Mittelmann</t>
  </si>
  <si>
    <t>John Quigg</t>
  </si>
  <si>
    <t>Rosemary Renaut</t>
  </si>
  <si>
    <t>Christian Ringhofer</t>
  </si>
  <si>
    <t>Hal Smith</t>
  </si>
  <si>
    <t>Sergei Suslov</t>
  </si>
  <si>
    <t>Horst Thieme</t>
  </si>
  <si>
    <t>Ash Abebe</t>
  </si>
  <si>
    <t>Ulrich Albrecht</t>
  </si>
  <si>
    <t>Stewart Baldwin</t>
  </si>
  <si>
    <t>Andras Bezdek</t>
  </si>
  <si>
    <t>Nedret Billor</t>
  </si>
  <si>
    <t>Yanzhao Cao</t>
  </si>
  <si>
    <t>Mark Carpenter</t>
  </si>
  <si>
    <t>Narendra Kumar Govil</t>
  </si>
  <si>
    <t>Xiaoying Han</t>
  </si>
  <si>
    <t>Yongsheng Han</t>
  </si>
  <si>
    <t>Georg Hetzer</t>
  </si>
  <si>
    <t>Dean G Hoffman</t>
  </si>
  <si>
    <t>Overtoun Jenda</t>
  </si>
  <si>
    <t>Peter D Johnson</t>
  </si>
  <si>
    <t>Theodore Kilgore</t>
  </si>
  <si>
    <t>Krystyna Kuperberg</t>
  </si>
  <si>
    <t>Wlodzimierz Kuperberg</t>
  </si>
  <si>
    <t>Douglas Leonard</t>
  </si>
  <si>
    <t>Ming Liao</t>
  </si>
  <si>
    <t>Curt Lindner</t>
  </si>
  <si>
    <t>Piotr Minc</t>
  </si>
  <si>
    <t>Thomas Pate</t>
  </si>
  <si>
    <t>Henry Schenck</t>
  </si>
  <si>
    <t>Wenxian Shen</t>
  </si>
  <si>
    <t>Michel Smith</t>
  </si>
  <si>
    <t>Jerzy Szulga</t>
  </si>
  <si>
    <t>Richard Zalik</t>
  </si>
  <si>
    <t>Antonella Marini</t>
  </si>
  <si>
    <t>Morton Lowengrub</t>
  </si>
  <si>
    <t>Wen Xiog Chen</t>
  </si>
  <si>
    <t>Marian Gidea</t>
  </si>
  <si>
    <t>Samuel Blank</t>
  </si>
  <si>
    <t>Maxim Braverman</t>
  </si>
  <si>
    <t>Stanley Eigen</t>
  </si>
  <si>
    <t>Terence Gaffney</t>
  </si>
  <si>
    <t>Anthony Iarrobino</t>
  </si>
  <si>
    <t>Christopher King</t>
  </si>
  <si>
    <t>Venkatraman Lakshmibai</t>
  </si>
  <si>
    <t>Ivan Loseu</t>
  </si>
  <si>
    <t>Donald King</t>
  </si>
  <si>
    <t>Mikhail Malioutov</t>
  </si>
  <si>
    <t>Alina Marian</t>
  </si>
  <si>
    <t>David Massey</t>
  </si>
  <si>
    <t>Robert McOwen</t>
  </si>
  <si>
    <t>Richard Porter</t>
  </si>
  <si>
    <t>Egon Schulte</t>
  </si>
  <si>
    <t>Alexander Suciu</t>
  </si>
  <si>
    <t>Gordana Todorov</t>
  </si>
  <si>
    <t>Valerio Toledano Laredo</t>
  </si>
  <si>
    <t>Petar Topalov</t>
  </si>
  <si>
    <t>Jonathan Weitsman</t>
  </si>
  <si>
    <t>Matt Baker</t>
  </si>
  <si>
    <t>Igor Belegradek</t>
  </si>
  <si>
    <t>Leonid Bunimovich</t>
  </si>
  <si>
    <t>Ernie Croot</t>
  </si>
  <si>
    <t>Luca Dieci</t>
  </si>
  <si>
    <t>John Etnyre</t>
  </si>
  <si>
    <t>Mohammed Ghomi</t>
  </si>
  <si>
    <t>Guillermo Goldsztein</t>
  </si>
  <si>
    <t>Christopher Heil</t>
  </si>
  <si>
    <t>Christine Heitsch</t>
  </si>
  <si>
    <t>Christian Houdré</t>
  </si>
  <si>
    <t>Plamen Iliev</t>
  </si>
  <si>
    <t>Sung Ha Kang</t>
  </si>
  <si>
    <t>Vladimir Koltchinskii</t>
  </si>
  <si>
    <t>Rachel Kuske</t>
  </si>
  <si>
    <t>Michael Lacey</t>
  </si>
  <si>
    <t>Thang Le</t>
  </si>
  <si>
    <t>Anton Leykin</t>
  </si>
  <si>
    <t>Wing Li</t>
  </si>
  <si>
    <t>Zhiwu Lin</t>
  </si>
  <si>
    <t>Yingjie Liu</t>
  </si>
  <si>
    <t>Rafael de la Llave</t>
  </si>
  <si>
    <t>Michael Loss</t>
  </si>
  <si>
    <t>Doron Lubinsky</t>
  </si>
  <si>
    <t>Dan Margalit</t>
  </si>
  <si>
    <t>Ronghua Pan</t>
  </si>
  <si>
    <t>Andrzej Swiech</t>
  </si>
  <si>
    <t>Prasad Tetali</t>
  </si>
  <si>
    <t>Robin Thomas</t>
  </si>
  <si>
    <t>Xingxing Yu</t>
  </si>
  <si>
    <t>Haomin Zhou</t>
  </si>
  <si>
    <t>Chunsheng Ban</t>
  </si>
  <si>
    <t>Vitaly Bergelson</t>
  </si>
  <si>
    <t>Janet Best</t>
  </si>
  <si>
    <t>Timothy Carlson</t>
  </si>
  <si>
    <t>Luis Casian</t>
  </si>
  <si>
    <t>Sergei Chmutov</t>
  </si>
  <si>
    <t>James Cogdell</t>
  </si>
  <si>
    <t>Ovidiu Costin</t>
  </si>
  <si>
    <t>Michael Davis</t>
  </si>
  <si>
    <t>Andrzej Derdzinski</t>
  </si>
  <si>
    <t>Tamal Dey</t>
  </si>
  <si>
    <t>Zbigniew Fiedorowicz</t>
  </si>
  <si>
    <t>Avner Friedman</t>
  </si>
  <si>
    <t>Martin Golubitsky</t>
  </si>
  <si>
    <t>Bo Guan</t>
  </si>
  <si>
    <t>Ivo Herzog</t>
  </si>
  <si>
    <t>Roy Joshua</t>
  </si>
  <si>
    <t>Matthew Kahle</t>
  </si>
  <si>
    <t>Thomas Kerler</t>
  </si>
  <si>
    <t>Barbara Keyfitz</t>
  </si>
  <si>
    <t>Yuki Kodama</t>
  </si>
  <si>
    <t>Jean-Francois Lafont</t>
  </si>
  <si>
    <t>Jan Lang</t>
  </si>
  <si>
    <t>Alexander Leibman</t>
  </si>
  <si>
    <t>Alan Kenneth Loper</t>
  </si>
  <si>
    <t>Wenzhi Luo</t>
  </si>
  <si>
    <t>John Maharry</t>
  </si>
  <si>
    <t>Jeffery McNeal</t>
  </si>
  <si>
    <t>Chris Miller</t>
  </si>
  <si>
    <t>Henri Moscovici</t>
  </si>
  <si>
    <t>Crichton Ogle</t>
  </si>
  <si>
    <t>Grzegorz Rempala</t>
  </si>
  <si>
    <t>Syed Tariq Rizvi</t>
  </si>
  <si>
    <t>Nimish Shah</t>
  </si>
  <si>
    <t>Aurel Stan</t>
  </si>
  <si>
    <t>Saleh Tanveer</t>
  </si>
  <si>
    <t>David Terman</t>
  </si>
  <si>
    <t>Fei-Ran Tian</t>
  </si>
  <si>
    <t>Hsian-Hua Tseng</t>
  </si>
  <si>
    <t>Dongbin Xiu</t>
  </si>
  <si>
    <t>Donald Yau</t>
  </si>
  <si>
    <t>Mohammed Yousif</t>
  </si>
  <si>
    <t>Donu Arapura</t>
  </si>
  <si>
    <t>Saugata Basu</t>
  </si>
  <si>
    <t>Patricia Bauman</t>
  </si>
  <si>
    <t>Rodrigo Banuelos</t>
  </si>
  <si>
    <t>Steven Bell</t>
  </si>
  <si>
    <t>Johnny Brown</t>
  </si>
  <si>
    <t>Gregery Buzzard</t>
  </si>
  <si>
    <t>Zhiqiang Cai</t>
  </si>
  <si>
    <t>Min Chen</t>
  </si>
  <si>
    <t>Marius Dadarlat</t>
  </si>
  <si>
    <t>Donatella Danielli</t>
  </si>
  <si>
    <t>Louis de Branges</t>
  </si>
  <si>
    <t>Suchuan Steven Dong</t>
  </si>
  <si>
    <t>Harold Donnelly</t>
  </si>
  <si>
    <t>Alexandre Eremenko</t>
  </si>
  <si>
    <t>Zhilian Julie Feng</t>
  </si>
  <si>
    <t>Andrei Gabrielov</t>
  </si>
  <si>
    <t>David Goldberg</t>
  </si>
  <si>
    <t>William Heinzer</t>
  </si>
  <si>
    <t>Birgit Kaufmann</t>
  </si>
  <si>
    <t>Ralph Kaufmann</t>
  </si>
  <si>
    <t>Laszlo Lempert</t>
  </si>
  <si>
    <t>Peijun Li</t>
  </si>
  <si>
    <t>Tong Liu</t>
  </si>
  <si>
    <t>Kenji Matsuki</t>
  </si>
  <si>
    <t>James McCLure</t>
  </si>
  <si>
    <t>Arshak Petrosyan</t>
  </si>
  <si>
    <t>Daniel Phillips</t>
  </si>
  <si>
    <t>Antonio Sa Barreto</t>
  </si>
  <si>
    <t>Freydoon Shahidi</t>
  </si>
  <si>
    <t>Jie Shen</t>
  </si>
  <si>
    <t>Plamen Stefanov</t>
  </si>
  <si>
    <t>Samy Tindel</t>
  </si>
  <si>
    <t>Andrew Toms</t>
  </si>
  <si>
    <t>Bernd Ulrich</t>
  </si>
  <si>
    <t>Uli Walther</t>
  </si>
  <si>
    <t>Changyou Wang</t>
  </si>
  <si>
    <t>Mark Daniel Ward</t>
  </si>
  <si>
    <t>Jroslaw Wlodarczyk</t>
  </si>
  <si>
    <t>Trevor Wooley</t>
  </si>
  <si>
    <t>Jianlin Xia</t>
  </si>
  <si>
    <t>Sai Kee Yeung</t>
  </si>
  <si>
    <t>Nung Kwan Aaron Yip</t>
  </si>
  <si>
    <t>Tom Bohman</t>
  </si>
  <si>
    <t>Gerard Cornuejols</t>
  </si>
  <si>
    <t>James Cummings</t>
  </si>
  <si>
    <t>Irene Fonseca</t>
  </si>
  <si>
    <t>Alan Frieze</t>
  </si>
  <si>
    <t>Rami Grossberg</t>
  </si>
  <si>
    <t>William Hrusa</t>
  </si>
  <si>
    <t>Gautam Iyer</t>
  </si>
  <si>
    <t>David Kinderlehrer</t>
  </si>
  <si>
    <t>Dmitry Kramkov</t>
  </si>
  <si>
    <t>John Lehoczky</t>
  </si>
  <si>
    <t>Giovanni Leoni</t>
  </si>
  <si>
    <t>Robert Pego</t>
  </si>
  <si>
    <t>Javier Pena</t>
  </si>
  <si>
    <t>Jack Schaeffer</t>
  </si>
  <si>
    <t>Ernest Schimmerlin</t>
  </si>
  <si>
    <t>Steven Shreve</t>
  </si>
  <si>
    <t>Dejan Slepcev</t>
  </si>
  <si>
    <t>Richard Statman</t>
  </si>
  <si>
    <t>Shlomo Ta'asan</t>
  </si>
  <si>
    <t>Noel Walkington</t>
  </si>
  <si>
    <t>Hari Bercovici</t>
  </si>
  <si>
    <t>Mihai Ciucu</t>
  </si>
  <si>
    <t>James F Davis</t>
  </si>
  <si>
    <t>Ciprian Demeter</t>
  </si>
  <si>
    <t>David Fisher</t>
  </si>
  <si>
    <t>Marlies Gerber</t>
  </si>
  <si>
    <t>Elizabeth Ann Husworth</t>
  </si>
  <si>
    <t>Michael Jolly</t>
  </si>
  <si>
    <t>Christopher Judge</t>
  </si>
  <si>
    <t>Paul Kirk</t>
  </si>
  <si>
    <t>Jee Heub Koh</t>
  </si>
  <si>
    <t>Michael Larsen</t>
  </si>
  <si>
    <t>Ayelet Lindenstrauss</t>
  </si>
  <si>
    <t>Valery Lunts</t>
  </si>
  <si>
    <t>Russell Lyons</t>
  </si>
  <si>
    <t>Michael Mandell</t>
  </si>
  <si>
    <t>Larry Moss</t>
  </si>
  <si>
    <t>Kent Orr</t>
  </si>
  <si>
    <t>Kevin Pilgrim</t>
  </si>
  <si>
    <t>Sergey Pinchuk</t>
  </si>
  <si>
    <t>Bruce Solomon</t>
  </si>
  <si>
    <t>Peter Sternberg</t>
  </si>
  <si>
    <t>Mathias Strauch</t>
  </si>
  <si>
    <t>Roger Temam</t>
  </si>
  <si>
    <t>Dylan Thurston</t>
  </si>
  <si>
    <t>Vladimir Touraev</t>
  </si>
  <si>
    <t>Shouhong Wang</t>
  </si>
  <si>
    <t>Matthias Weber</t>
  </si>
  <si>
    <t>Kevin Zumbrun</t>
  </si>
  <si>
    <t>David Adalsteinsson</t>
  </si>
  <si>
    <t>Idris Assani</t>
  </si>
  <si>
    <t>Prakash Belkale</t>
  </si>
  <si>
    <t>Roberto Camassa</t>
  </si>
  <si>
    <t>Ivan Cherednik</t>
  </si>
  <si>
    <t>Gregory Forest</t>
  </si>
  <si>
    <t>Jingfang Huang</t>
  </si>
  <si>
    <t>Christopher Jones</t>
  </si>
  <si>
    <t>Shrawan Kumar</t>
  </si>
  <si>
    <t>Richard Mclaughlin</t>
  </si>
  <si>
    <t>Jason Metcalfe</t>
  </si>
  <si>
    <t>Sorin Mitran</t>
  </si>
  <si>
    <t>Peter Mucha</t>
  </si>
  <si>
    <t>Richard Rimanyi</t>
  </si>
  <si>
    <t>Lev Rozansky</t>
  </si>
  <si>
    <t>Michael Taylor</t>
  </si>
  <si>
    <t>Alexander Varchenko</t>
  </si>
  <si>
    <t>Mark Williams</t>
  </si>
  <si>
    <t>Michael Anderson</t>
  </si>
  <si>
    <t>Christopher Bishop</t>
  </si>
  <si>
    <t>Xiuxiong Chen</t>
  </si>
  <si>
    <t>Mark Andrea De Cataldo</t>
  </si>
  <si>
    <t>Simon Donaldson</t>
  </si>
  <si>
    <t>David Ebin</t>
  </si>
  <si>
    <t>Kenji Fukaya</t>
  </si>
  <si>
    <t>James Glimm</t>
  </si>
  <si>
    <t>Samuel Grushecsky</t>
  </si>
  <si>
    <t>C Denson Hill</t>
  </si>
  <si>
    <t>Lowell Jones</t>
  </si>
  <si>
    <t>Marcus Khuri</t>
  </si>
  <si>
    <t>Alexander Kirillov Jr</t>
  </si>
  <si>
    <t>H Blaine Lawson</t>
  </si>
  <si>
    <t>Radu Laza</t>
  </si>
  <si>
    <t>Robert Lazarsfeld</t>
  </si>
  <si>
    <t>Claude LeBrun</t>
  </si>
  <si>
    <t>Mikhail Lyubich</t>
  </si>
  <si>
    <t>Marco Martens</t>
  </si>
  <si>
    <t>Marie-Louise Michelsohn</t>
  </si>
  <si>
    <t>John Milnor</t>
  </si>
  <si>
    <t>Jason Starr</t>
  </si>
  <si>
    <t>Dennis Suullivan</t>
  </si>
  <si>
    <t>Scott Sutherland</t>
  </si>
  <si>
    <t>Leon Takhtajan</t>
  </si>
  <si>
    <t>Dror Varolin</t>
  </si>
  <si>
    <t>Oleg Viro</t>
  </si>
  <si>
    <t>Aleksey Zinger</t>
  </si>
  <si>
    <t>Jeffrey Achter</t>
  </si>
  <si>
    <t>Wolfgang Bangerth</t>
  </si>
  <si>
    <t>Richard Bradley</t>
  </si>
  <si>
    <t>Margaret Cheyney</t>
  </si>
  <si>
    <t>Edwin Chong</t>
  </si>
  <si>
    <t>Gerhard Dangelmayr</t>
  </si>
  <si>
    <t>Jeanne Duflot</t>
  </si>
  <si>
    <t>Oleg Emanouilov</t>
  </si>
  <si>
    <t>Alexander Hulpke</t>
  </si>
  <si>
    <t>Jiangguo Liu</t>
  </si>
  <si>
    <t>Ken Mclaughlin</t>
  </si>
  <si>
    <t>Rick Miranda</t>
  </si>
  <si>
    <t>Jennifer Mueller</t>
  </si>
  <si>
    <t>Christopher Peterson</t>
  </si>
  <si>
    <t>Rachel Pries</t>
  </si>
  <si>
    <t>Louis Scharf</t>
  </si>
  <si>
    <t>Colleen Webb</t>
  </si>
  <si>
    <t xml:space="preserve">Male </t>
  </si>
  <si>
    <t>Avner Ash</t>
  </si>
  <si>
    <t>Boston College</t>
  </si>
  <si>
    <t>Martin Bridgeman</t>
  </si>
  <si>
    <t>Solomon Friedberg</t>
  </si>
  <si>
    <t>Joshua Green</t>
  </si>
  <si>
    <t>Elisenda Grigsby</t>
  </si>
  <si>
    <t>Benjamin Howard</t>
  </si>
  <si>
    <t>Tao Li</t>
  </si>
  <si>
    <t>Robert Meyerhoff</t>
  </si>
  <si>
    <t>Rennie Mirollo</t>
  </si>
  <si>
    <t>Mark Reeder</t>
  </si>
  <si>
    <t>Warren Adams</t>
  </si>
  <si>
    <t>Clemson</t>
  </si>
  <si>
    <t>Neil Calkin</t>
  </si>
  <si>
    <t>Jim Coykendall</t>
  </si>
  <si>
    <t>Vincent Eevin</t>
  </si>
  <si>
    <t>Collin Gallagher</t>
  </si>
  <si>
    <t>ShuHong Gao</t>
  </si>
  <si>
    <t>Patrick Gerard</t>
  </si>
  <si>
    <t xml:space="preserve">Wayne Goddard </t>
  </si>
  <si>
    <t>Kevin James</t>
  </si>
  <si>
    <t>Taufiquar Khan</t>
  </si>
  <si>
    <t>Peter Kiessler</t>
  </si>
  <si>
    <t>Hyesuk Lee</t>
  </si>
  <si>
    <t>Leo Rebholz</t>
  </si>
  <si>
    <t>Satherr-Wagstaff</t>
  </si>
  <si>
    <t>Xioqian Sun</t>
  </si>
  <si>
    <t>Margaret Wiecek</t>
  </si>
  <si>
    <t>Calvin Williams</t>
  </si>
  <si>
    <t>Frederick Adler</t>
  </si>
  <si>
    <t>University of Utah</t>
  </si>
  <si>
    <t>Peter Alfeld</t>
  </si>
  <si>
    <t>Alexander Balk</t>
  </si>
  <si>
    <t>Aaron Bertram</t>
  </si>
  <si>
    <t>Mladen Bestvina</t>
  </si>
  <si>
    <t>Paul Bressloff</t>
  </si>
  <si>
    <t>Kenneth Bromberg</t>
  </si>
  <si>
    <t>Andrej Cherkaev</t>
  </si>
  <si>
    <t>Elena Cherkaev</t>
  </si>
  <si>
    <t>Tommaso de Fernex</t>
  </si>
  <si>
    <t>Aaron Fogelson</t>
  </si>
  <si>
    <t>Kenneth Golden</t>
  </si>
  <si>
    <t>Christopher Hacon</t>
  </si>
  <si>
    <t>Henryk Hecht</t>
  </si>
  <si>
    <t>Lajos Horvath</t>
  </si>
  <si>
    <t>Srikanth Iyengar</t>
  </si>
  <si>
    <t>Davar Khoshnevisan</t>
  </si>
  <si>
    <t>Nicholas Korevaar</t>
  </si>
  <si>
    <t>Yuan-Pin Lee</t>
  </si>
  <si>
    <t>Dragan Milicic</t>
  </si>
  <si>
    <t>Graeme Milton</t>
  </si>
  <si>
    <t>Firas Rassoul-Agha</t>
  </si>
  <si>
    <t>Gordan Savin</t>
  </si>
  <si>
    <t>Karl Schwede</t>
  </si>
  <si>
    <t>Anurag Singh</t>
  </si>
  <si>
    <t>Nathan Smale</t>
  </si>
  <si>
    <t>Peter Trapa</t>
  </si>
  <si>
    <t>Andejs Treibergs</t>
  </si>
  <si>
    <t>Don Tucker</t>
  </si>
  <si>
    <t>Quo-Shin Chi</t>
  </si>
  <si>
    <t>Washington University in St Louis</t>
  </si>
  <si>
    <t>Renato Feres</t>
  </si>
  <si>
    <t>José Figueroa-López</t>
  </si>
  <si>
    <t>Matthew Kerr</t>
  </si>
  <si>
    <t>Steven G. Krantz</t>
  </si>
  <si>
    <t>N. Mohan Kumar</t>
  </si>
  <si>
    <t>Soumendra Lahiri</t>
  </si>
  <si>
    <t>Nan Lin</t>
  </si>
  <si>
    <t>John E. McCarthy</t>
  </si>
  <si>
    <t>Rachel Roberts</t>
  </si>
  <si>
    <t>John Shareshian</t>
  </si>
  <si>
    <t>Edward Spitznagel</t>
  </si>
  <si>
    <t>Xiang Tang</t>
  </si>
  <si>
    <t>Brett Wick</t>
  </si>
  <si>
    <t>Mladen Wickerhauser</t>
  </si>
  <si>
    <t>Michael Anshelevich</t>
  </si>
  <si>
    <t>Texas A and M</t>
  </si>
  <si>
    <t>Guy Battle</t>
  </si>
  <si>
    <t>Gregory Berkolaiko</t>
  </si>
  <si>
    <t>Harold Boas</t>
  </si>
  <si>
    <t>Andrea Bonito</t>
  </si>
  <si>
    <t>Goong Chen</t>
  </si>
  <si>
    <t>Prabir Daripa</t>
  </si>
  <si>
    <t>Alan Demlow</t>
  </si>
  <si>
    <t>Ronald DeVore</t>
  </si>
  <si>
    <t>Ken Dykema</t>
  </si>
  <si>
    <t>Yalchin Efendiev</t>
  </si>
  <si>
    <t>Tamás Erdélyi</t>
  </si>
  <si>
    <t>Simon Foucart</t>
  </si>
  <si>
    <t>Stephen Fulling</t>
  </si>
  <si>
    <t>Rostislav Grigorchuk</t>
  </si>
  <si>
    <t>Jean-Luc Guermond</t>
  </si>
  <si>
    <t>Peter Howard</t>
  </si>
  <si>
    <t>Roger Howe</t>
  </si>
  <si>
    <t>Bill Johnson</t>
  </si>
  <si>
    <t>David Kerr</t>
  </si>
  <si>
    <t>Peter Kuchment</t>
  </si>
  <si>
    <t>Joseph Landsberg</t>
  </si>
  <si>
    <t>David Larson</t>
  </si>
  <si>
    <t>Raytcho Lazarov</t>
  </si>
  <si>
    <t>Paulo Lima-Filho</t>
  </si>
  <si>
    <t>Riad Masri</t>
  </si>
  <si>
    <t>Laura Felicia Matusevic</t>
  </si>
  <si>
    <t>Francis Narcowich</t>
  </si>
  <si>
    <t>Volodymyr Nekrashevych</t>
  </si>
  <si>
    <t>Lee Panetta</t>
  </si>
  <si>
    <t>Grigoris Paouris</t>
  </si>
  <si>
    <t>Matthew Papanikolas</t>
  </si>
  <si>
    <t>Joe Pasciak</t>
  </si>
  <si>
    <t>Guergana Petrova</t>
  </si>
  <si>
    <t>Gilles Pisier</t>
  </si>
  <si>
    <t>Bojan Popov</t>
  </si>
  <si>
    <t>Kumbakonam Rajagopal</t>
  </si>
  <si>
    <t>J.N. Reddy</t>
  </si>
  <si>
    <t>J Maurice Rojas</t>
  </si>
  <si>
    <t>Eric Rowell</t>
  </si>
  <si>
    <t>William Rundell</t>
  </si>
  <si>
    <t>Thomas Schlumprecht</t>
  </si>
  <si>
    <t>John Slattery</t>
  </si>
  <si>
    <t>Roger Smith</t>
  </si>
  <si>
    <t>Frank Sottile</t>
  </si>
  <si>
    <t>Peter Stiller</t>
  </si>
  <si>
    <t>Emil Straube</t>
  </si>
  <si>
    <t>Joe Ward</t>
  </si>
  <si>
    <t>Sarah Witherspoon</t>
  </si>
  <si>
    <t>Catherine Yan</t>
  </si>
  <si>
    <t>Jianxin Zhou</t>
  </si>
  <si>
    <t>Yuan Lou</t>
  </si>
  <si>
    <t>Amod Agashe</t>
  </si>
  <si>
    <t>Florida State Universty</t>
  </si>
  <si>
    <t>Ettore Aldrovandi</t>
  </si>
  <si>
    <t>Paolo Aluffi</t>
  </si>
  <si>
    <t>Richard Bertram</t>
  </si>
  <si>
    <t>Phillip Bowers</t>
  </si>
  <si>
    <t>Nick Cogan</t>
  </si>
  <si>
    <t>Sergio Fenley</t>
  </si>
  <si>
    <t>Kyle Gallivan</t>
  </si>
  <si>
    <t>Wolfgang HeIl</t>
  </si>
  <si>
    <t>Mark van Hoeij</t>
  </si>
  <si>
    <t>Sam Huckaba</t>
  </si>
  <si>
    <t>Monica Hurdal</t>
  </si>
  <si>
    <t>M Yousuff Hussaini</t>
  </si>
  <si>
    <t>Alec Kercheval</t>
  </si>
  <si>
    <t>Kyounghee Kim</t>
  </si>
  <si>
    <t>Eric Klassen</t>
  </si>
  <si>
    <t>Washington Mio</t>
  </si>
  <si>
    <t>Zlad Musslimani</t>
  </si>
  <si>
    <t>Craig Nolder</t>
  </si>
  <si>
    <t>Mark Sussman</t>
  </si>
  <si>
    <t>Christopher Tam</t>
  </si>
  <si>
    <t>Frank Baginski</t>
  </si>
  <si>
    <t>George Washington University</t>
  </si>
  <si>
    <t>Joseph Bonin</t>
  </si>
  <si>
    <t>Murli Gupta</t>
  </si>
  <si>
    <t>Valentina Haizanov</t>
  </si>
  <si>
    <t>Hugo Junghenn</t>
  </si>
  <si>
    <t>Jozef H Przytcki</t>
  </si>
  <si>
    <t>E Arthur Robinson Jr</t>
  </si>
  <si>
    <t>Xiaofeng Ren</t>
  </si>
  <si>
    <t>Bill Schmitt</t>
  </si>
  <si>
    <t>Daniel Ullman</t>
  </si>
  <si>
    <t>Jeanne Niesen Clelland</t>
  </si>
  <si>
    <t>University of Colorado Boulder</t>
  </si>
  <si>
    <t>Peter D.T.A. Elliot</t>
  </si>
  <si>
    <t>Carla Farsi</t>
  </si>
  <si>
    <t>Jeffrey S. Fox</t>
  </si>
  <si>
    <t>Alexander Gorokhovsky</t>
  </si>
  <si>
    <t>David Grant</t>
  </si>
  <si>
    <t>Richard Green</t>
  </si>
  <si>
    <t>Karl Gustafson</t>
  </si>
  <si>
    <t>Keith Kearnes</t>
  </si>
  <si>
    <t>Judith Packer</t>
  </si>
  <si>
    <t>Markus Pflaum</t>
  </si>
  <si>
    <t>Eric Stade</t>
  </si>
  <si>
    <t>Agnes Szendrei</t>
  </si>
  <si>
    <t>Martin Walter</t>
  </si>
  <si>
    <t>Jintai Ding</t>
  </si>
  <si>
    <t>University of Cincinatti</t>
  </si>
  <si>
    <t>Donald A French</t>
  </si>
  <si>
    <t>Michael Goldberg</t>
  </si>
  <si>
    <t>David A Herron</t>
  </si>
  <si>
    <t>Timothy J Hodges</t>
  </si>
  <si>
    <t>Victor Kaftal</t>
  </si>
  <si>
    <t>Phiip Korman</t>
  </si>
  <si>
    <t>Sookkyung Lim</t>
  </si>
  <si>
    <t>Costel Peligrad</t>
  </si>
  <si>
    <t>Magda Peligrad</t>
  </si>
  <si>
    <t>Stephan Pelikan</t>
  </si>
  <si>
    <t>Dan Ralescu</t>
  </si>
  <si>
    <t>Nageswari Shanmugalingam</t>
  </si>
  <si>
    <t>Siva Sivaganesan</t>
  </si>
  <si>
    <t>Seongho Song</t>
  </si>
  <si>
    <t>Srdjan Stojanovic</t>
  </si>
  <si>
    <t>Benjamin L Vaughan</t>
  </si>
  <si>
    <t>Gary Weiss</t>
  </si>
  <si>
    <t>Bingyu Zhang</t>
  </si>
  <si>
    <t>Shuang Zhang</t>
  </si>
  <si>
    <t>Ning Zhong</t>
  </si>
  <si>
    <t>Ian Aberbach</t>
  </si>
  <si>
    <t>University of Missouri</t>
  </si>
  <si>
    <t>Nakhle Asmar</t>
  </si>
  <si>
    <t>William Banks</t>
  </si>
  <si>
    <t>Pete Casazza</t>
  </si>
  <si>
    <t>Tanya Christianen</t>
  </si>
  <si>
    <t>Dale Cutkosky</t>
  </si>
  <si>
    <t>Stamatis Dostoglou</t>
  </si>
  <si>
    <t>Dan Edidin</t>
  </si>
  <si>
    <t>Loukas Grafakos</t>
  </si>
  <si>
    <t>Giovanna Guidoboni</t>
  </si>
  <si>
    <t>Adam Helfer</t>
  </si>
  <si>
    <t>Steve Hofmann</t>
  </si>
  <si>
    <t>Alexander Koldobsky</t>
  </si>
  <si>
    <t>Charles Li</t>
  </si>
  <si>
    <t>Konstantin Makarov</t>
  </si>
  <si>
    <t>Stephen Montgomery-Smith</t>
  </si>
  <si>
    <t>Carlo Morpurgo</t>
  </si>
  <si>
    <t>Michael Pang</t>
  </si>
  <si>
    <t>Zhenbo Qin</t>
  </si>
  <si>
    <t>Hema Srinivasan</t>
  </si>
  <si>
    <t>Allanus Tsoi</t>
  </si>
  <si>
    <t>Igor Verbitsky</t>
  </si>
  <si>
    <t>Shuguang Wang</t>
  </si>
  <si>
    <t>Yves Atchade</t>
  </si>
  <si>
    <t>Boston University</t>
  </si>
  <si>
    <t>Paul Blanchard</t>
  </si>
  <si>
    <t>Gail Carpenter</t>
  </si>
  <si>
    <t>Ralph D'Agostino</t>
  </si>
  <si>
    <t>Robert L. Devaney</t>
  </si>
  <si>
    <t>Uri Eden</t>
  </si>
  <si>
    <t>David Fried</t>
  </si>
  <si>
    <t>Isaac Fried</t>
  </si>
  <si>
    <t>Stephen Grossberg</t>
  </si>
  <si>
    <t>Glen R. Hall</t>
  </si>
  <si>
    <t>Akihiro Kanamori</t>
  </si>
  <si>
    <t>Tasso Kaper</t>
  </si>
  <si>
    <t>Takashi Kimura</t>
  </si>
  <si>
    <t>Eric Kolaczyk</t>
  </si>
  <si>
    <t>Mark Kon</t>
  </si>
  <si>
    <t>Nancy Kopell</t>
  </si>
  <si>
    <t>Robert Pollack</t>
  </si>
  <si>
    <t>Emma Previato</t>
  </si>
  <si>
    <t>David Rohrlich</t>
  </si>
  <si>
    <t>Steven Rosenberg</t>
  </si>
  <si>
    <t>Glenn Stevens</t>
  </si>
  <si>
    <t>Murad Taqqu</t>
  </si>
  <si>
    <t>Eugene Wayne</t>
  </si>
  <si>
    <t>citperyear</t>
  </si>
  <si>
    <t>age</t>
  </si>
  <si>
    <t>John Borkowski</t>
  </si>
  <si>
    <t>Montana State University</t>
  </si>
  <si>
    <t>Elizabeth Burroughs</t>
  </si>
  <si>
    <t>Lisa Davis</t>
  </si>
  <si>
    <t>Jack Dockery</t>
  </si>
  <si>
    <t>Tomas Gedeon</t>
  </si>
  <si>
    <t>Mark Greenwood</t>
  </si>
  <si>
    <t>Jaroslaw Kwapisz</t>
  </si>
  <si>
    <t>John Lund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</si>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</sst>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2"/>
      <color rgb="FF000000"/>
      <name val="Helvetica Neue"/>
      <family val="2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 applyFill="1" applyBorder="1" applyAlignment="1"/>
    <xf numFmtId="0" fontId="19" fillId="0" borderId="0" xfId="0" applyFont="1" applyFill="1" applyBorder="1" applyAlignment="1"/>
    <xf numFmtId="0" fontId="0" fillId="0" borderId="0" xfId="0" applyBorder="1"/>
    <xf numFmtId="0" fontId="21" fillId="0" borderId="0" xfId="0" applyFont="1" applyFill="1" applyBorder="1" applyAlignment="1"/>
    <xf numFmtId="0" fontId="21" fillId="0" borderId="0" xfId="0" applyFont="1"/>
    <xf numFmtId="0" fontId="20" fillId="0" borderId="0" xfId="0" applyFont="1" applyBorder="1" applyAlignment="1">
      <alignment readingOrder="1"/>
    </xf>
    <xf numFmtId="0" fontId="22" fillId="0" borderId="0" xfId="0" applyFont="1" applyFill="1" applyBorder="1" applyAlignment="1"/>
    <xf numFmtId="0" fontId="21" fillId="0" borderId="13" xfId="0" applyFont="1" applyFill="1" applyBorder="1" applyAlignment="1"/>
    <xf numFmtId="0" fontId="21" fillId="0" borderId="10" xfId="0" applyFont="1" applyFill="1" applyBorder="1" applyAlignment="1"/>
    <xf numFmtId="0" fontId="21" fillId="0" borderId="14" xfId="0" applyFont="1" applyFill="1" applyBorder="1" applyAlignment="1"/>
    <xf numFmtId="0" fontId="21" fillId="0" borderId="11" xfId="0" applyFont="1" applyFill="1" applyBorder="1" applyAlignment="1"/>
    <xf numFmtId="0" fontId="21" fillId="0" borderId="15" xfId="0" applyFont="1" applyFill="1" applyBorder="1" applyAlignment="1"/>
    <xf numFmtId="0" fontId="21" fillId="0" borderId="12" xfId="0" applyFont="1" applyFill="1" applyBorder="1" applyAlignment="1"/>
    <xf numFmtId="0" fontId="21" fillId="0" borderId="22" xfId="0" applyFont="1" applyFill="1" applyBorder="1" applyAlignment="1"/>
    <xf numFmtId="0" fontId="21" fillId="0" borderId="16" xfId="0" applyFont="1" applyFill="1" applyBorder="1" applyAlignment="1"/>
    <xf numFmtId="0" fontId="21" fillId="0" borderId="19" xfId="0" applyFont="1" applyFill="1" applyBorder="1" applyAlignment="1"/>
    <xf numFmtId="0" fontId="21" fillId="0" borderId="23" xfId="0" applyFont="1" applyFill="1" applyBorder="1" applyAlignment="1"/>
    <xf numFmtId="0" fontId="21" fillId="0" borderId="17" xfId="0" applyFont="1" applyFill="1" applyBorder="1" applyAlignment="1"/>
    <xf numFmtId="0" fontId="21" fillId="0" borderId="20" xfId="0" applyFont="1" applyFill="1" applyBorder="1" applyAlignment="1"/>
    <xf numFmtId="0" fontId="21" fillId="0" borderId="24" xfId="0" applyFont="1" applyFill="1" applyBorder="1" applyAlignment="1"/>
    <xf numFmtId="0" fontId="21" fillId="0" borderId="18" xfId="0" applyFont="1" applyFill="1" applyBorder="1" applyAlignment="1"/>
    <xf numFmtId="0" fontId="21" fillId="0" borderId="21" xfId="0" applyFont="1" applyFill="1" applyBorder="1" applyAlignme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sorted" id="{DB5B45B2-0D29-4903-9423-0216E0C1DC36}">
    <nsvFilter filterId="{00000000-0009-0000-0100-000001000000}" ref="A1:M1766" tableId="1">
      <sortRules>
        <sortRule colId="10" id="{9BD1007C-F6B4-4DE4-9AAB-4F739AC5BC98}">
          <sortCondition descending="1" ref="K1:K1766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or Rivin" refreshedDate="43848.319697685183" createdVersion="6" refreshedVersion="6" minRefreshableVersion="3" recordCount="1765" xr:uid="{00000000-000A-0000-FFFF-FFFF10000000}">
  <cacheSource type="worksheet">
    <worksheetSource name="Table1"/>
  </cacheSource>
  <cacheFields count="13">
    <cacheField name="Name" numFmtId="0">
      <sharedItems/>
    </cacheField>
    <cacheField name="School" numFmtId="0">
      <sharedItems containsBlank="1" count="75">
        <s v="Berkeley"/>
        <s v="Binghamton "/>
        <s v="Brandeis"/>
        <s v="Brown "/>
        <s v="CIT"/>
        <s v="Columbia"/>
        <s v="Cornell"/>
        <s v="Dartmouth"/>
        <s v="Davis"/>
        <s v="Harvard"/>
        <s v="Irvine"/>
        <s v="Los Angeles"/>
        <s v="Manoa"/>
        <s v="Merced"/>
        <s v="MIT"/>
        <s v="NYU"/>
        <s v="Penn State"/>
        <s v="Princeton"/>
        <s v="Riverside"/>
        <s v="Rutgers"/>
        <s v="San Diego"/>
        <s v="Santa Barbara"/>
        <s v="Santa Cruz"/>
        <s v="Stanford"/>
        <s v="Temple"/>
        <s v="UMass Amherst"/>
        <s v="University of Chicago"/>
        <s v="University of Michigan"/>
        <s v="University of Minnesota "/>
        <s v="University of North Texas"/>
        <s v="University of Virginia"/>
        <s v="University of Washington"/>
        <s v="Upenn"/>
        <s v="USC"/>
        <s v="UT Austin"/>
        <s v="Washington State University"/>
        <s v="Wayne State"/>
        <s v="Yale"/>
        <s v="Duke"/>
        <s v="University of Iowa"/>
        <s v="UW - Madison"/>
        <s v="Rice"/>
        <s v="Tulane"/>
        <s v="Drexel"/>
        <s v="UI - Urbana Champaign"/>
        <s v="Johns Hopkins"/>
        <s v="Northwestern"/>
        <s v="University of Maryland"/>
        <s v="ASU"/>
        <s v="Auburn"/>
        <s v="Yeshiva"/>
        <s v="Northeastern"/>
        <s v="Georgia Tech"/>
        <s v="Ohio State"/>
        <s v="Purdue"/>
        <s v="Carnegie Mellon"/>
        <s v="Indiana Bloomington"/>
        <s v="UNC-Chapel Hill"/>
        <s v="Stony Brook"/>
        <s v="Colorado State"/>
        <s v="Boston College"/>
        <s v="Clemson"/>
        <s v="University of Utah"/>
        <s v="Washington University in St Louis"/>
        <s v="Texas A and M"/>
        <s v="Florida State Universty"/>
        <s v="George Washington University"/>
        <s v="University of Colorado Boulder"/>
        <s v="University of Cincinatti"/>
        <s v="University of Missouri"/>
        <s v="Boston University"/>
        <s v="Montana State University"/>
        <m u="1"/>
        <s v="Oxford University" u="1"/>
        <s v="Binghamton" u="1"/>
      </sharedItems>
    </cacheField>
    <cacheField name="Gender" numFmtId="0">
      <sharedItems containsBlank="1" count="4">
        <s v="Female"/>
        <s v="Male"/>
        <m u="1"/>
        <s v="Male " u="1"/>
      </sharedItems>
    </cacheField>
    <cacheField name="Role" numFmtId="0">
      <sharedItems/>
    </cacheField>
    <cacheField name="Total Citations" numFmtId="0">
      <sharedItems containsSemiMixedTypes="0" containsString="0" containsNumber="1" containsInteger="1" minValue="0" maxValue="18553"/>
    </cacheField>
    <cacheField name="Earliest Pub" numFmtId="0">
      <sharedItems containsSemiMixedTypes="0" containsString="0" containsNumber="1" containsInteger="1" minValue="1950" maxValue="2014"/>
    </cacheField>
    <cacheField name="Cit rank" numFmtId="0">
      <sharedItems containsSemiMixedTypes="0" containsString="0" containsNumber="1" minValue="0" maxValue="1"/>
    </cacheField>
    <cacheField name="YO rank" numFmtId="0">
      <sharedItems containsSemiMixedTypes="0" containsString="0" containsNumber="1" minValue="0" maxValue="1"/>
    </cacheField>
    <cacheField name="AvCit" numFmtId="0">
      <sharedItems containsSemiMixedTypes="0" containsString="0" containsNumber="1" minValue="0.14185714285714285" maxValue="0.79194736842105262"/>
    </cacheField>
    <cacheField name="AvAge" numFmtId="0">
      <sharedItems containsSemiMixedTypes="0" containsString="0" containsNumber="1" minValue="0.1762857142857143" maxValue="0.68607407407407406"/>
    </cacheField>
    <cacheField name="PR value" numFmtId="0">
      <sharedItems containsSemiMixedTypes="0" containsString="0" containsNumber="1" minValue="0.314524838012959" maxValue="1.6797266514806379"/>
    </cacheField>
    <cacheField name="age" numFmtId="0">
      <sharedItems containsSemiMixedTypes="0" containsString="0" containsNumber="1" containsInteger="1" minValue="7" maxValue="71"/>
    </cacheField>
    <cacheField name="citperyear" numFmtId="0">
      <sharedItems containsSemiMixedTypes="0" containsString="0" containsNumber="1" minValue="0" maxValue="621.08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5">
  <r>
    <s v="Mina Aganagic"/>
    <x v="0"/>
    <x v="0"/>
    <s v="Professor"/>
    <n v="655"/>
    <n v="1997"/>
    <n v="0.54500000000000004"/>
    <n v="0.24"/>
    <n v="0.66608000000000001"/>
    <n v="0.56237999999999988"/>
    <n v="1.1843948931327575"/>
    <n v="24"/>
    <n v="27.291666666666668"/>
  </r>
  <r>
    <s v="SunÄica ÄŒaniÄ‡"/>
    <x v="0"/>
    <x v="0"/>
    <s v="Professor"/>
    <n v="1069"/>
    <n v="1992"/>
    <n v="0.70099999999999996"/>
    <n v="0.38700000000000001"/>
    <n v="0.66608000000000001"/>
    <n v="0.56237999999999988"/>
    <n v="1.1843948931327575"/>
    <n v="29"/>
    <n v="36.862068965517238"/>
  </r>
  <r>
    <s v="Sylvie Corteel"/>
    <x v="0"/>
    <x v="0"/>
    <s v="Professor"/>
    <n v="853"/>
    <n v="1998"/>
    <n v="0.63100000000000001"/>
    <n v="0.20899999999999996"/>
    <n v="0.66608000000000001"/>
    <n v="0.56237999999999988"/>
    <n v="1.1843948931327575"/>
    <n v="23"/>
    <n v="37.086956521739133"/>
  </r>
  <r>
    <s v="Jenny Harrison"/>
    <x v="0"/>
    <x v="0"/>
    <s v="Professor"/>
    <n v="215"/>
    <n v="1975"/>
    <n v="0.21"/>
    <n v="0.84599999999999997"/>
    <n v="0.66608000000000001"/>
    <n v="0.56237999999999988"/>
    <n v="1.1843948931327575"/>
    <n v="46"/>
    <n v="4.6739130434782608"/>
  </r>
  <r>
    <s v="Olga Holtz"/>
    <x v="0"/>
    <x v="0"/>
    <s v="Professor"/>
    <n v="319"/>
    <n v="1996"/>
    <n v="0.313"/>
    <n v="0.27800000000000002"/>
    <n v="0.66608000000000001"/>
    <n v="0.56237999999999988"/>
    <n v="1.1843948931327575"/>
    <n v="25"/>
    <n v="12.76"/>
  </r>
  <r>
    <s v="Vera Serganova"/>
    <x v="0"/>
    <x v="0"/>
    <s v="Professor"/>
    <n v="851"/>
    <n v="1983"/>
    <n v="0.63"/>
    <n v="0.65200000000000002"/>
    <n v="0.66608000000000001"/>
    <n v="0.56237999999999988"/>
    <n v="1.1843948931327575"/>
    <n v="38"/>
    <n v="22.394736842105264"/>
  </r>
  <r>
    <s v="Chris Shannon"/>
    <x v="0"/>
    <x v="0"/>
    <s v="Professor"/>
    <n v="384"/>
    <n v="1994"/>
    <n v="0.36699999999999999"/>
    <n v="0.33399999999999996"/>
    <n v="0.66608000000000001"/>
    <n v="0.56237999999999988"/>
    <n v="1.1843948931327575"/>
    <n v="27"/>
    <n v="14.222222222222221"/>
  </r>
  <r>
    <s v="Lauren Williams"/>
    <x v="0"/>
    <x v="0"/>
    <s v="Professor"/>
    <n v="782"/>
    <n v="1996"/>
    <n v="0.60699999999999998"/>
    <n v="0.27800000000000002"/>
    <n v="0.66608000000000001"/>
    <n v="0.56237999999999988"/>
    <n v="1.1843948931327575"/>
    <n v="25"/>
    <n v="31.28"/>
  </r>
  <r>
    <s v="Melanie Matchett Wood"/>
    <x v="0"/>
    <x v="0"/>
    <s v="Professor"/>
    <n v="203"/>
    <n v="2003"/>
    <n v="0.19500000000000001"/>
    <n v="8.1999999999999962E-2"/>
    <n v="0.66608000000000001"/>
    <n v="0.56237999999999988"/>
    <n v="1.1843948931327575"/>
    <n v="18"/>
    <n v="11.277777777777779"/>
  </r>
  <r>
    <s v="Ian Agol"/>
    <x v="0"/>
    <x v="1"/>
    <s v="Professor"/>
    <n v="800"/>
    <n v="1998"/>
    <n v="0.61499999999999999"/>
    <n v="0.20899999999999996"/>
    <n v="0.66608000000000001"/>
    <n v="0.56237999999999988"/>
    <n v="1.1843948931327575"/>
    <n v="23"/>
    <n v="34.782608695652172"/>
  </r>
  <r>
    <s v="Denis Auroux"/>
    <x v="0"/>
    <x v="1"/>
    <s v="Professor"/>
    <n v="739"/>
    <n v="1996"/>
    <n v="0.58699999999999997"/>
    <n v="0.27800000000000002"/>
    <n v="0.66608000000000001"/>
    <n v="0.56237999999999988"/>
    <n v="1.1843948931327575"/>
    <n v="25"/>
    <n v="29.56"/>
  </r>
  <r>
    <s v="George M. Bergman"/>
    <x v="0"/>
    <x v="1"/>
    <s v="Professor"/>
    <n v="1275"/>
    <n v="1957"/>
    <n v="0.75"/>
    <n v="0.997"/>
    <n v="0.66608000000000001"/>
    <n v="0.56237999999999988"/>
    <n v="1.1843948931327575"/>
    <n v="64"/>
    <n v="19.921875"/>
  </r>
  <r>
    <s v="Richard Borcherd"/>
    <x v="0"/>
    <x v="1"/>
    <s v="Professor"/>
    <n v="1762"/>
    <n v="1984"/>
    <n v="0.83199999999999996"/>
    <n v="0.622"/>
    <n v="0.66608000000000001"/>
    <n v="0.56237999999999988"/>
    <n v="1.1843948931327575"/>
    <n v="37"/>
    <n v="47.621621621621621"/>
  </r>
  <r>
    <s v="Michael Christ"/>
    <x v="0"/>
    <x v="1"/>
    <s v="Professor"/>
    <n v="3267"/>
    <n v="1982"/>
    <n v="0.92900000000000005"/>
    <n v="0.68399999999999994"/>
    <n v="0.66608000000000001"/>
    <n v="0.56237999999999988"/>
    <n v="1.1843948931327575"/>
    <n v="39"/>
    <n v="83.769230769230774"/>
  </r>
  <r>
    <s v="James Demmel"/>
    <x v="0"/>
    <x v="1"/>
    <s v="Professor"/>
    <n v="2754"/>
    <n v="1983"/>
    <n v="0.90800000000000003"/>
    <n v="0.65200000000000002"/>
    <n v="0.66608000000000001"/>
    <n v="0.56237999999999988"/>
    <n v="1.1843948931327575"/>
    <n v="38"/>
    <n v="72.473684210526315"/>
  </r>
  <r>
    <s v="David Eisenbud"/>
    <x v="0"/>
    <x v="1"/>
    <s v="Professor"/>
    <n v="7276"/>
    <n v="1969"/>
    <n v="0.98599999999999999"/>
    <n v="0.93900000000000006"/>
    <n v="0.66608000000000001"/>
    <n v="0.56237999999999988"/>
    <n v="1.1843948931327575"/>
    <n v="52"/>
    <n v="139.92307692307693"/>
  </r>
  <r>
    <s v="L. Craig Evans"/>
    <x v="0"/>
    <x v="1"/>
    <s v="Professor"/>
    <n v="12054"/>
    <n v="1975"/>
    <n v="0.995"/>
    <n v="0.84599999999999997"/>
    <n v="0.66608000000000001"/>
    <n v="0.56237999999999988"/>
    <n v="1.1843948931327575"/>
    <n v="46"/>
    <n v="262.04347826086956"/>
  </r>
  <r>
    <s v="Steven Evans"/>
    <x v="0"/>
    <x v="1"/>
    <s v="Professor"/>
    <n v="989"/>
    <n v="1985"/>
    <n v="0.67200000000000004"/>
    <n v="0.59299999999999997"/>
    <n v="0.66608000000000001"/>
    <n v="0.56237999999999988"/>
    <n v="1.1843948931327575"/>
    <n v="36"/>
    <n v="27.472222222222221"/>
  </r>
  <r>
    <s v="Edward Frenkel"/>
    <x v="0"/>
    <x v="1"/>
    <s v="Professor"/>
    <n v="2190"/>
    <n v="1988"/>
    <n v="0.871"/>
    <n v="0.5"/>
    <n v="0.66608000000000001"/>
    <n v="0.56237999999999988"/>
    <n v="1.1843948931327575"/>
    <n v="33"/>
    <n v="66.36363636363636"/>
  </r>
  <r>
    <s v="Alexander Givental"/>
    <x v="0"/>
    <x v="1"/>
    <s v="Professor"/>
    <n v="1859"/>
    <n v="1980"/>
    <n v="0.84499999999999997"/>
    <n v="0.73899999999999999"/>
    <n v="0.66608000000000001"/>
    <n v="0.56237999999999988"/>
    <n v="1.1843948931327575"/>
    <n v="41"/>
    <n v="45.341463414634148"/>
  </r>
  <r>
    <s v="Ming Gu"/>
    <x v="0"/>
    <x v="1"/>
    <s v="Professor"/>
    <n v="1467"/>
    <n v="1988"/>
    <n v="0.78700000000000003"/>
    <n v="0.5"/>
    <n v="0.66608000000000001"/>
    <n v="0.56237999999999988"/>
    <n v="1.1843948931327575"/>
    <n v="33"/>
    <n v="44.454545454545453"/>
  </r>
  <r>
    <s v="Mark Haiman"/>
    <x v="0"/>
    <x v="1"/>
    <s v="Professor"/>
    <n v="1530"/>
    <n v="1984"/>
    <n v="0.79700000000000004"/>
    <n v="0.622"/>
    <n v="0.66608000000000001"/>
    <n v="0.56237999999999988"/>
    <n v="1.1843948931327575"/>
    <n v="37"/>
    <n v="41.351351351351354"/>
  </r>
  <r>
    <s v="Michael Hutchings"/>
    <x v="0"/>
    <x v="1"/>
    <s v="Professor"/>
    <n v="667"/>
    <n v="1994"/>
    <n v="0.55200000000000005"/>
    <n v="0.33399999999999996"/>
    <n v="0.66608000000000001"/>
    <n v="0.56237999999999988"/>
    <n v="1.1843948931327575"/>
    <n v="27"/>
    <n v="24.703703703703702"/>
  </r>
  <r>
    <s v="Richard Karp"/>
    <x v="0"/>
    <x v="1"/>
    <s v="Professor"/>
    <n v="3016"/>
    <n v="1959"/>
    <n v="0.91900000000000004"/>
    <n v="0.99399999999999999"/>
    <n v="0.66608000000000001"/>
    <n v="0.56237999999999988"/>
    <n v="1.1843948931327575"/>
    <n v="62"/>
    <n v="48.645161290322584"/>
  </r>
  <r>
    <s v="Robion Kirby"/>
    <x v="0"/>
    <x v="1"/>
    <s v="Professor"/>
    <n v="1489"/>
    <n v="1965"/>
    <n v="0.79200000000000004"/>
    <n v="0.97399999999999998"/>
    <n v="0.66608000000000001"/>
    <n v="0.56237999999999988"/>
    <n v="1.1843948931327575"/>
    <n v="56"/>
    <n v="26.589285714285715"/>
  </r>
  <r>
    <s v="Michael J. Klass"/>
    <x v="0"/>
    <x v="1"/>
    <s v="Professor"/>
    <n v="341"/>
    <n v="1972"/>
    <n v="0.33500000000000002"/>
    <n v="0.89700000000000002"/>
    <n v="0.66608000000000001"/>
    <n v="0.56237999999999988"/>
    <n v="1.1843948931327575"/>
    <n v="49"/>
    <n v="6.9591836734693882"/>
  </r>
  <r>
    <s v="FranÃ§ois Labourie"/>
    <x v="0"/>
    <x v="1"/>
    <s v="Professor"/>
    <n v="736"/>
    <n v="1987"/>
    <n v="0.58599999999999997"/>
    <n v="0.53"/>
    <n v="0.66608000000000001"/>
    <n v="0.56237999999999988"/>
    <n v="1.1843948931327575"/>
    <n v="34"/>
    <n v="21.647058823529413"/>
  </r>
  <r>
    <s v="John Lott"/>
    <x v="0"/>
    <x v="1"/>
    <s v="Professor"/>
    <n v="1849"/>
    <n v="1983"/>
    <n v="0.84399999999999997"/>
    <n v="0.65200000000000002"/>
    <n v="0.66608000000000001"/>
    <n v="0.56237999999999988"/>
    <n v="1.1843948931327575"/>
    <n v="38"/>
    <n v="48.657894736842103"/>
  </r>
  <r>
    <s v="Antonio MontalbÃ¡n"/>
    <x v="0"/>
    <x v="1"/>
    <s v="Professor"/>
    <n v="450"/>
    <n v="2003"/>
    <n v="0.41299999999999998"/>
    <n v="8.1999999999999962E-2"/>
    <n v="0.66608000000000001"/>
    <n v="0.56237999999999988"/>
    <n v="1.1843948931327575"/>
    <n v="18"/>
    <n v="25"/>
  </r>
  <r>
    <s v="David Nadler"/>
    <x v="0"/>
    <x v="1"/>
    <s v="Professor"/>
    <n v="346"/>
    <n v="1997"/>
    <n v="0.33900000000000002"/>
    <n v="0.24"/>
    <n v="0.66608000000000001"/>
    <n v="0.56237999999999988"/>
    <n v="1.1843948931327575"/>
    <n v="24"/>
    <n v="14.416666666666666"/>
  </r>
  <r>
    <s v="Andrew Ogg"/>
    <x v="0"/>
    <x v="1"/>
    <s v="Professor"/>
    <n v="527"/>
    <n v="1961"/>
    <n v="0.46500000000000002"/>
    <n v="0.98899999999999999"/>
    <n v="0.66608000000000001"/>
    <n v="0.56237999999999988"/>
    <n v="1.1843948931327575"/>
    <n v="60"/>
    <n v="8.7833333333333332"/>
  </r>
  <r>
    <s v="Martin Olsson"/>
    <x v="0"/>
    <x v="1"/>
    <s v="Professor"/>
    <n v="867"/>
    <n v="2001"/>
    <n v="0.63600000000000001"/>
    <n v="0.124"/>
    <n v="0.66608000000000001"/>
    <n v="0.56237999999999988"/>
    <n v="1.1843948931327575"/>
    <n v="20"/>
    <n v="43.35"/>
  </r>
  <r>
    <s v="James Pitman"/>
    <x v="0"/>
    <x v="1"/>
    <s v="Professor"/>
    <n v="3758"/>
    <n v="1972"/>
    <n v="0.94399999999999995"/>
    <n v="0.89700000000000002"/>
    <n v="0.66608000000000001"/>
    <n v="0.56237999999999988"/>
    <n v="1.1843948931327575"/>
    <n v="49"/>
    <n v="76.693877551020407"/>
  </r>
  <r>
    <s v="Nikolai Reshetikhin"/>
    <x v="0"/>
    <x v="1"/>
    <s v="Professor"/>
    <n v="3331"/>
    <n v="1981"/>
    <n v="0.93300000000000005"/>
    <n v="0.71399999999999997"/>
    <n v="0.66608000000000001"/>
    <n v="0.56237999999999988"/>
    <n v="1.1843948931327575"/>
    <n v="40"/>
    <n v="83.275000000000006"/>
  </r>
  <r>
    <s v="Fraydoun Rezakhanlou"/>
    <x v="0"/>
    <x v="1"/>
    <s v="Professor"/>
    <n v="455"/>
    <n v="1988"/>
    <n v="0.41599999999999998"/>
    <n v="0.5"/>
    <n v="0.66608000000000001"/>
    <n v="0.56237999999999988"/>
    <n v="1.1843948931327575"/>
    <n v="33"/>
    <n v="13.787878787878787"/>
  </r>
  <r>
    <s v="Kenneth Ribet"/>
    <x v="0"/>
    <x v="1"/>
    <s v="Professor"/>
    <n v="1550"/>
    <n v="1973"/>
    <n v="0.79900000000000004"/>
    <n v="0.88500000000000001"/>
    <n v="0.66608000000000001"/>
    <n v="0.56237999999999988"/>
    <n v="1.1843948931327575"/>
    <n v="48"/>
    <n v="32.291666666666664"/>
  </r>
  <r>
    <s v="Marc Rieffel"/>
    <x v="0"/>
    <x v="1"/>
    <s v="Professor"/>
    <n v="3215"/>
    <n v="1963"/>
    <n v="0.92600000000000005"/>
    <n v="0.98199999999999998"/>
    <n v="0.66608000000000001"/>
    <n v="0.56237999999999988"/>
    <n v="1.1843948931327575"/>
    <n v="58"/>
    <n v="55.431034482758619"/>
  </r>
  <r>
    <s v="Thomas Scanlon"/>
    <x v="0"/>
    <x v="1"/>
    <s v="Professor"/>
    <n v="435"/>
    <n v="1997"/>
    <n v="0.40500000000000003"/>
    <n v="0.24"/>
    <n v="0.66608000000000001"/>
    <n v="0.56237999999999988"/>
    <n v="1.1843948931327575"/>
    <n v="24"/>
    <n v="18.125"/>
  </r>
  <r>
    <s v="James A. Sethian"/>
    <x v="0"/>
    <x v="1"/>
    <s v="Professor"/>
    <n v="5080"/>
    <n v="1982"/>
    <n v="0.96699999999999997"/>
    <n v="0.68399999999999994"/>
    <n v="0.66608000000000001"/>
    <n v="0.56237999999999988"/>
    <n v="1.1843948931327575"/>
    <n v="39"/>
    <n v="130.25641025641025"/>
  </r>
  <r>
    <s v="Theodore Slaman"/>
    <x v="0"/>
    <x v="1"/>
    <s v="Professor"/>
    <n v="1012"/>
    <n v="1981"/>
    <n v="0.68100000000000005"/>
    <n v="0.71399999999999997"/>
    <n v="0.66608000000000001"/>
    <n v="0.56237999999999988"/>
    <n v="1.1843948931327575"/>
    <n v="40"/>
    <n v="25.3"/>
  </r>
  <r>
    <s v="John Strain"/>
    <x v="0"/>
    <x v="1"/>
    <s v="Professor"/>
    <n v="576"/>
    <n v="1988"/>
    <n v="0.49199999999999999"/>
    <n v="0.5"/>
    <n v="0.66608000000000001"/>
    <n v="0.56237999999999988"/>
    <n v="1.1843948931327575"/>
    <n v="33"/>
    <n v="17.454545454545453"/>
  </r>
  <r>
    <s v="Bernd Sturmfels"/>
    <x v="0"/>
    <x v="1"/>
    <s v="Professor"/>
    <n v="8207"/>
    <n v="1986"/>
    <n v="0.98899999999999999"/>
    <n v="0.56400000000000006"/>
    <n v="0.66608000000000001"/>
    <n v="0.56237999999999988"/>
    <n v="1.1843948931327575"/>
    <n v="35"/>
    <n v="234.48571428571429"/>
  </r>
  <r>
    <s v="Daniel Tataru"/>
    <x v="0"/>
    <x v="1"/>
    <s v="Professor"/>
    <n v="4172"/>
    <n v="1988"/>
    <n v="0.95599999999999996"/>
    <n v="0.5"/>
    <n v="0.66608000000000001"/>
    <n v="0.56237999999999988"/>
    <n v="1.1843948931327575"/>
    <n v="33"/>
    <n v="126.42424242424242"/>
  </r>
  <r>
    <s v="Constantin Teleman"/>
    <x v="0"/>
    <x v="1"/>
    <s v="Professor"/>
    <n v="496"/>
    <n v="1994"/>
    <n v="0.441"/>
    <n v="0.33399999999999996"/>
    <n v="0.66608000000000001"/>
    <n v="0.56237999999999988"/>
    <n v="1.1843948931327575"/>
    <n v="27"/>
    <n v="18.37037037037037"/>
  </r>
  <r>
    <s v="Luca Trevisan"/>
    <x v="0"/>
    <x v="1"/>
    <s v="Professor"/>
    <n v="1241"/>
    <n v="1995"/>
    <n v="0.74199999999999999"/>
    <n v="0.30400000000000005"/>
    <n v="0.66608000000000001"/>
    <n v="0.56237999999999988"/>
    <n v="1.1843948931327575"/>
    <n v="26"/>
    <n v="47.730769230769234"/>
  </r>
  <r>
    <s v="Dan-Virgil Voiculescu"/>
    <x v="0"/>
    <x v="1"/>
    <s v="Professor"/>
    <n v="4545"/>
    <n v="1966"/>
    <n v="0.96299999999999997"/>
    <n v="0.96599999999999997"/>
    <n v="0.66608000000000001"/>
    <n v="0.56237999999999988"/>
    <n v="1.1843948931327575"/>
    <n v="55"/>
    <n v="82.63636363636364"/>
  </r>
  <r>
    <s v="Paul A. Vojta"/>
    <x v="0"/>
    <x v="1"/>
    <s v="Professor"/>
    <n v="614"/>
    <n v="1983"/>
    <n v="0.51700000000000002"/>
    <n v="0.65200000000000002"/>
    <n v="0.66608000000000001"/>
    <n v="0.56237999999999988"/>
    <n v="1.1843948931327575"/>
    <n v="38"/>
    <n v="16.157894736842106"/>
  </r>
  <r>
    <s v="Jon Wilkening"/>
    <x v="0"/>
    <x v="1"/>
    <s v="Professor"/>
    <n v="145"/>
    <n v="2002"/>
    <n v="0.13400000000000001"/>
    <n v="0.10299999999999998"/>
    <n v="0.66608000000000001"/>
    <n v="0.56237999999999988"/>
    <n v="1.1843948931327575"/>
    <n v="19"/>
    <n v="7.6315789473684212"/>
  </r>
  <r>
    <s v="Mariusz Wodzicki"/>
    <x v="0"/>
    <x v="1"/>
    <s v="Professor"/>
    <n v="463"/>
    <n v="1982"/>
    <n v="0.42"/>
    <n v="0.68399999999999994"/>
    <n v="0.66608000000000001"/>
    <n v="0.56237999999999988"/>
    <n v="1.1843948931327575"/>
    <n v="39"/>
    <n v="11.871794871794872"/>
  </r>
  <r>
    <s v="Maciej Zworski"/>
    <x v="0"/>
    <x v="1"/>
    <s v="Professor"/>
    <n v="3190"/>
    <n v="1985"/>
    <n v="0.92500000000000004"/>
    <n v="0.59299999999999997"/>
    <n v="0.66608000000000001"/>
    <n v="0.56237999999999988"/>
    <n v="1.1843948931327575"/>
    <n v="36"/>
    <n v="88.611111111111114"/>
  </r>
  <r>
    <s v="Benjamin Brewster"/>
    <x v="1"/>
    <x v="1"/>
    <s v="Professor"/>
    <n v="90"/>
    <n v="1969"/>
    <n v="8.6999999999999994E-2"/>
    <n v="0.93900000000000006"/>
    <n v="0.27410000000000001"/>
    <n v="0.64030000000000009"/>
    <n v="0.42808058722473835"/>
    <n v="52"/>
    <n v="1.7307692307692308"/>
  </r>
  <r>
    <s v="Matthew G. Brin"/>
    <x v="1"/>
    <x v="1"/>
    <s v="Professor"/>
    <n v="406"/>
    <n v="1975"/>
    <n v="0.38600000000000001"/>
    <n v="0.84599999999999997"/>
    <n v="0.27410000000000001"/>
    <n v="0.64030000000000009"/>
    <n v="0.42808058722473835"/>
    <n v="46"/>
    <n v="8.8260869565217384"/>
  </r>
  <r>
    <s v="Alex Feingold"/>
    <x v="1"/>
    <x v="1"/>
    <s v="Professor"/>
    <n v="280"/>
    <n v="1977"/>
    <n v="0.27800000000000002"/>
    <n v="0.80499999999999994"/>
    <n v="0.27410000000000001"/>
    <n v="0.64030000000000009"/>
    <n v="0.42808058722473835"/>
    <n v="44"/>
    <n v="6.3636363636363633"/>
  </r>
  <r>
    <s v="Pedro Ontaneda"/>
    <x v="1"/>
    <x v="1"/>
    <s v="Professor"/>
    <n v="185"/>
    <n v="1994"/>
    <n v="0.17399999999999999"/>
    <n v="0.33399999999999996"/>
    <n v="0.27410000000000001"/>
    <n v="0.64030000000000009"/>
    <n v="0.42808058722473835"/>
    <n v="27"/>
    <n v="6.8518518518518521"/>
  </r>
  <r>
    <s v="Anton Schick"/>
    <x v="1"/>
    <x v="1"/>
    <s v="Professor"/>
    <n v="579"/>
    <n v="1983"/>
    <n v="0.496"/>
    <n v="0.65200000000000002"/>
    <n v="0.27410000000000001"/>
    <n v="0.64030000000000009"/>
    <n v="0.42808058722473835"/>
    <n v="38"/>
    <n v="15.236842105263158"/>
  </r>
  <r>
    <s v="Qiqing Yu"/>
    <x v="1"/>
    <x v="1"/>
    <s v="Professor"/>
    <n v="112"/>
    <n v="1986"/>
    <n v="0.108"/>
    <n v="0.56400000000000006"/>
    <n v="0.27410000000000001"/>
    <n v="0.64030000000000009"/>
    <n v="0.42808058722473835"/>
    <n v="35"/>
    <n v="3.2"/>
  </r>
  <r>
    <s v="Thomas Zaslabsky"/>
    <x v="1"/>
    <x v="1"/>
    <s v="Professor"/>
    <n v="1280"/>
    <n v="1974"/>
    <n v="0.751"/>
    <n v="0.86899999999999999"/>
    <n v="0.27410000000000001"/>
    <n v="0.64030000000000009"/>
    <n v="0.42808058722473835"/>
    <n v="47"/>
    <n v="27.23404255319149"/>
  </r>
  <r>
    <s v="Fernando Guzman "/>
    <x v="1"/>
    <x v="1"/>
    <s v="Professor"/>
    <n v="83"/>
    <n v="1985"/>
    <n v="8.1000000000000003E-2"/>
    <n v="0.59299999999999997"/>
    <n v="0.27410000000000001"/>
    <n v="0.64030000000000009"/>
    <n v="0.42808058722473835"/>
    <n v="36"/>
    <n v="2.3055555555555554"/>
  </r>
  <r>
    <s v="Marcin Mazur"/>
    <x v="1"/>
    <x v="1"/>
    <s v="Professor"/>
    <n v="148"/>
    <n v="1992"/>
    <n v="0.13700000000000001"/>
    <n v="0.38700000000000001"/>
    <n v="0.27410000000000001"/>
    <n v="0.64030000000000009"/>
    <n v="0.42808058722473835"/>
    <n v="29"/>
    <n v="5.1034482758620694"/>
  </r>
  <r>
    <s v="Adrian Vasiu"/>
    <x v="1"/>
    <x v="1"/>
    <s v="Professor"/>
    <n v="243"/>
    <n v="1991"/>
    <n v="0.24299999999999999"/>
    <n v="0.41400000000000003"/>
    <n v="0.27410000000000001"/>
    <n v="0.64030000000000009"/>
    <n v="0.42808058722473835"/>
    <n v="30"/>
    <n v="8.1"/>
  </r>
  <r>
    <s v="Ruth Charney"/>
    <x v="2"/>
    <x v="0"/>
    <s v="Professor"/>
    <n v="963"/>
    <n v="1977"/>
    <n v="0.66300000000000003"/>
    <n v="0.80499999999999994"/>
    <n v="0.51150000000000007"/>
    <n v="0.62187499999999996"/>
    <n v="0.82251256281407048"/>
    <n v="44"/>
    <n v="21.886363636363637"/>
  </r>
  <r>
    <s v="Mark Adler"/>
    <x v="2"/>
    <x v="1"/>
    <s v="Professor"/>
    <n v="1454"/>
    <n v="1976"/>
    <n v="0.78700000000000003"/>
    <n v="0.82299999999999995"/>
    <n v="0.51150000000000007"/>
    <n v="0.62187499999999996"/>
    <n v="0.82251256281407048"/>
    <n v="45"/>
    <n v="32.31111111111111"/>
  </r>
  <r>
    <s v="Joel Bellaiche"/>
    <x v="2"/>
    <x v="1"/>
    <s v="Professor"/>
    <n v="311"/>
    <n v="2003"/>
    <n v="0.307"/>
    <n v="8.1999999999999962E-2"/>
    <n v="0.51150000000000007"/>
    <n v="0.62187499999999996"/>
    <n v="0.82251256281407048"/>
    <n v="18"/>
    <n v="17.277777777777779"/>
  </r>
  <r>
    <s v="Kiyoshi Igusa"/>
    <x v="2"/>
    <x v="1"/>
    <s v="Professor"/>
    <n v="629"/>
    <n v="1979"/>
    <n v="0.52600000000000002"/>
    <n v="0.76"/>
    <n v="0.51150000000000007"/>
    <n v="0.62187499999999996"/>
    <n v="0.82251256281407048"/>
    <n v="42"/>
    <n v="14.976190476190476"/>
  </r>
  <r>
    <s v="Dmitry Kleinbock"/>
    <x v="2"/>
    <x v="1"/>
    <s v="Professor"/>
    <n v="1159"/>
    <n v="1993"/>
    <n v="0.72099999999999997"/>
    <n v="0.36299999999999999"/>
    <n v="0.51150000000000007"/>
    <n v="0.62187499999999996"/>
    <n v="0.82251256281407048"/>
    <n v="28"/>
    <n v="41.392857142857146"/>
  </r>
  <r>
    <s v="Bong Lian"/>
    <x v="2"/>
    <x v="1"/>
    <s v="Professor"/>
    <n v="647"/>
    <n v="1989"/>
    <n v="0.54"/>
    <n v="0.46899999999999997"/>
    <n v="0.51150000000000007"/>
    <n v="0.62187499999999996"/>
    <n v="0.82251256281407048"/>
    <n v="32"/>
    <n v="20.21875"/>
  </r>
  <r>
    <s v="Alan Mayer"/>
    <x v="2"/>
    <x v="1"/>
    <s v="Professor"/>
    <n v="95"/>
    <n v="1961"/>
    <n v="9.0999999999999998E-2"/>
    <n v="0.98899999999999999"/>
    <n v="0.51150000000000007"/>
    <n v="0.62187499999999996"/>
    <n v="0.82251256281407048"/>
    <n v="60"/>
    <n v="1.5833333333333333"/>
  </r>
  <r>
    <s v="Daniel Ruberman"/>
    <x v="2"/>
    <x v="1"/>
    <s v="Professor"/>
    <n v="513"/>
    <n v="1982"/>
    <n v="0.45700000000000002"/>
    <n v="0.68399999999999994"/>
    <n v="0.51150000000000007"/>
    <n v="0.62187499999999996"/>
    <n v="0.82251256281407048"/>
    <n v="39"/>
    <n v="13.153846153846153"/>
  </r>
  <r>
    <s v="Jill Pipher"/>
    <x v="3"/>
    <x v="0"/>
    <s v="Professor"/>
    <n v="1284"/>
    <n v="1985"/>
    <n v="0.752"/>
    <n v="0.59299999999999997"/>
    <n v="0.59208333333333341"/>
    <n v="0.5800833333333334"/>
    <n v="1.0206866829478523"/>
    <n v="36"/>
    <n v="35.666666666666664"/>
  </r>
  <r>
    <s v="Dan Abramovich"/>
    <x v="3"/>
    <x v="1"/>
    <s v="Professor"/>
    <n v="1493"/>
    <n v="1991"/>
    <n v="0.79300000000000004"/>
    <n v="0.41400000000000003"/>
    <n v="0.59208333333333341"/>
    <n v="0.5800833333333334"/>
    <n v="1.0206866829478523"/>
    <n v="30"/>
    <n v="49.766666666666666"/>
  </r>
  <r>
    <s v="Brian Cole"/>
    <x v="3"/>
    <x v="1"/>
    <s v="Professor"/>
    <n v="365"/>
    <n v="1968"/>
    <n v="0.35399999999999998"/>
    <n v="0.94899999999999995"/>
    <n v="0.59208333333333341"/>
    <n v="0.5800833333333334"/>
    <n v="1.0206866829478523"/>
    <n v="53"/>
    <n v="6.8867924528301883"/>
  </r>
  <r>
    <s v="George Dakalopoulos"/>
    <x v="3"/>
    <x v="1"/>
    <s v="Professor"/>
    <n v="412"/>
    <n v="1989"/>
    <n v="0.39"/>
    <n v="0.46899999999999997"/>
    <n v="0.59208333333333341"/>
    <n v="0.5800833333333334"/>
    <n v="1.0206866829478523"/>
    <n v="32"/>
    <n v="12.875"/>
  </r>
  <r>
    <s v="Thomas Goodwillie"/>
    <x v="3"/>
    <x v="1"/>
    <s v="Professor"/>
    <n v="679"/>
    <n v="1982"/>
    <n v="0.56100000000000005"/>
    <n v="0.68399999999999994"/>
    <n v="0.59208333333333341"/>
    <n v="0.5800833333333334"/>
    <n v="1.0206866829478523"/>
    <n v="39"/>
    <n v="17.410256410256409"/>
  </r>
  <r>
    <s v="Brendan Hassett"/>
    <x v="3"/>
    <x v="1"/>
    <s v="Professor"/>
    <n v="947"/>
    <n v="1996"/>
    <n v="0.65800000000000003"/>
    <n v="0.27800000000000002"/>
    <n v="0.59208333333333341"/>
    <n v="0.5800833333333334"/>
    <n v="1.0206866829478523"/>
    <n v="25"/>
    <n v="37.880000000000003"/>
  </r>
  <r>
    <s v="Jeffrey Hoffstein"/>
    <x v="3"/>
    <x v="1"/>
    <s v="Professor"/>
    <n v="1164"/>
    <n v="1978"/>
    <n v="0.72299999999999998"/>
    <n v="0.78200000000000003"/>
    <n v="0.59208333333333341"/>
    <n v="0.5800833333333334"/>
    <n v="1.0206866829478523"/>
    <n v="43"/>
    <n v="27.069767441860463"/>
  </r>
  <r>
    <s v="Jeremy Kahn"/>
    <x v="3"/>
    <x v="1"/>
    <s v="Professor"/>
    <n v="190"/>
    <n v="1991"/>
    <n v="0.17899999999999999"/>
    <n v="0.41400000000000003"/>
    <n v="0.59208333333333341"/>
    <n v="0.5800833333333334"/>
    <n v="1.0206866829478523"/>
    <n v="30"/>
    <n v="6.333333333333333"/>
  </r>
  <r>
    <s v="Nicolaos Kapouleas"/>
    <x v="3"/>
    <x v="1"/>
    <s v="Professor"/>
    <n v="391"/>
    <n v="1987"/>
    <n v="0.371"/>
    <n v="0.53"/>
    <n v="0.59208333333333341"/>
    <n v="0.5800833333333334"/>
    <n v="1.0206866829478523"/>
    <n v="34"/>
    <n v="11.5"/>
  </r>
  <r>
    <s v="Richard Schwartz"/>
    <x v="3"/>
    <x v="1"/>
    <s v="Professor"/>
    <n v="604"/>
    <n v="1991"/>
    <n v="0.50900000000000001"/>
    <n v="0.41400000000000003"/>
    <n v="0.59208333333333341"/>
    <n v="0.5800833333333334"/>
    <n v="1.0206866829478523"/>
    <n v="30"/>
    <n v="20.133333333333333"/>
  </r>
  <r>
    <s v="Joseph Silverman"/>
    <x v="3"/>
    <x v="1"/>
    <s v="Professor"/>
    <n v="5479"/>
    <n v="1978"/>
    <n v="0.97399999999999998"/>
    <n v="0.78200000000000003"/>
    <n v="0.59208333333333341"/>
    <n v="0.5800833333333334"/>
    <n v="1.0206866829478523"/>
    <n v="43"/>
    <n v="127.41860465116279"/>
  </r>
  <r>
    <s v="Sergei Treil"/>
    <x v="3"/>
    <x v="1"/>
    <s v="Professor"/>
    <n v="1837"/>
    <n v="1983"/>
    <n v="0.84099999999999997"/>
    <n v="0.65200000000000002"/>
    <n v="0.59208333333333341"/>
    <n v="0.5800833333333334"/>
    <n v="1.0206866829478523"/>
    <n v="38"/>
    <n v="48.342105263157897"/>
  </r>
  <r>
    <s v="Elena Mantovan"/>
    <x v="4"/>
    <x v="0"/>
    <s v="Professor"/>
    <n v="68"/>
    <n v="1998"/>
    <n v="6.8000000000000005E-2"/>
    <n v="0.20899999999999996"/>
    <n v="0.50277272727272737"/>
    <n v="0.29931818181818187"/>
    <n v="1.6797266514806379"/>
    <n v="23"/>
    <n v="2.9565217391304346"/>
  </r>
  <r>
    <s v="Matilde Marcolli"/>
    <x v="4"/>
    <x v="0"/>
    <s v="Professor"/>
    <n v="1064"/>
    <n v="1993"/>
    <n v="0.69899999999999995"/>
    <n v="0.36299999999999999"/>
    <n v="0.50277272727272737"/>
    <n v="0.29931818181818187"/>
    <n v="1.6797266514806379"/>
    <n v="28"/>
    <n v="38"/>
  </r>
  <r>
    <s v="Lu Wang"/>
    <x v="4"/>
    <x v="0"/>
    <s v="Professor"/>
    <n v="101"/>
    <n v="2008"/>
    <n v="9.5000000000000001E-2"/>
    <n v="1.2000000000000011E-2"/>
    <n v="0.50277272727272737"/>
    <n v="0.29931818181818187"/>
    <n v="1.6797266514806379"/>
    <n v="13"/>
    <n v="7.7692307692307692"/>
  </r>
  <r>
    <s v="David Conlon"/>
    <x v="4"/>
    <x v="1"/>
    <s v="Professor"/>
    <n v="545"/>
    <n v="2006"/>
    <n v="0.47699999999999998"/>
    <n v="2.7000000000000024E-2"/>
    <n v="0.50277272727272737"/>
    <n v="0.29931818181818187"/>
    <n v="1.6797266514806379"/>
    <n v="15"/>
    <n v="36.333333333333336"/>
  </r>
  <r>
    <s v="Matthias Flach"/>
    <x v="4"/>
    <x v="1"/>
    <s v="Professor"/>
    <n v="518"/>
    <n v="1986"/>
    <n v="0.45900000000000002"/>
    <n v="0.56400000000000006"/>
    <n v="0.50277272727272737"/>
    <n v="0.29931818181818187"/>
    <n v="1.6797266514806379"/>
    <n v="35"/>
    <n v="14.8"/>
  </r>
  <r>
    <s v="Rupert Frank"/>
    <x v="4"/>
    <x v="1"/>
    <s v="Professor"/>
    <n v="1551"/>
    <n v="2003"/>
    <n v="0.8"/>
    <n v="8.1999999999999962E-2"/>
    <n v="0.50277272727272737"/>
    <n v="0.29931818181818187"/>
    <n v="1.6797266514806379"/>
    <n v="18"/>
    <n v="86.166666666666671"/>
  </r>
  <r>
    <s v="Thomas Graber"/>
    <x v="4"/>
    <x v="1"/>
    <s v="Professor"/>
    <n v="1010"/>
    <n v="1998"/>
    <n v="0.67900000000000005"/>
    <n v="0.20899999999999996"/>
    <n v="0.50277272727272737"/>
    <n v="0.29931818181818187"/>
    <n v="1.6797266514806379"/>
    <n v="23"/>
    <n v="43.913043478260867"/>
  </r>
  <r>
    <s v="Sergei Gukov"/>
    <x v="4"/>
    <x v="1"/>
    <s v="Professor"/>
    <n v="1049"/>
    <n v="1997"/>
    <n v="0.69399999999999995"/>
    <n v="0.24"/>
    <n v="0.50277272727272737"/>
    <n v="0.29931818181818187"/>
    <n v="1.6797266514806379"/>
    <n v="24"/>
    <n v="43.708333333333336"/>
  </r>
  <r>
    <s v="Phil Isett"/>
    <x v="4"/>
    <x v="1"/>
    <s v="Professor"/>
    <n v="167"/>
    <n v="2013"/>
    <n v="0.155"/>
    <n v="2.0000000000000018E-3"/>
    <n v="0.50277272727272737"/>
    <n v="0.29931818181818187"/>
    <n v="1.6797266514806379"/>
    <n v="8"/>
    <n v="20.875"/>
  </r>
  <r>
    <s v="A Kapustin"/>
    <x v="4"/>
    <x v="1"/>
    <s v="Professor"/>
    <n v="922"/>
    <n v="1992"/>
    <n v="0.65300000000000002"/>
    <n v="0.38700000000000001"/>
    <n v="0.50277272727272737"/>
    <n v="0.29931818181818187"/>
    <n v="1.6797266514806379"/>
    <n v="29"/>
    <n v="31.793103448275861"/>
  </r>
  <r>
    <s v="Nets Katz"/>
    <x v="4"/>
    <x v="1"/>
    <s v="Professor"/>
    <n v="1091"/>
    <n v="1993"/>
    <n v="0.70699999999999996"/>
    <n v="0.36299999999999999"/>
    <n v="0.50277272727272737"/>
    <n v="0.29931818181818187"/>
    <n v="1.6797266514806379"/>
    <n v="28"/>
    <n v="38.964285714285715"/>
  </r>
  <r>
    <s v="Alexander Kechris"/>
    <x v="4"/>
    <x v="1"/>
    <s v="Professor"/>
    <n v="3984"/>
    <n v="1972"/>
    <n v="0.95099999999999996"/>
    <n v="0.89700000000000002"/>
    <n v="0.50277272727272737"/>
    <n v="0.29931818181818187"/>
    <n v="1.6797266514806379"/>
    <n v="49"/>
    <n v="81.306122448979593"/>
  </r>
  <r>
    <s v="Alexei Kitaev"/>
    <x v="4"/>
    <x v="1"/>
    <s v="Professor"/>
    <n v="767"/>
    <n v="1991"/>
    <n v="0.59899999999999998"/>
    <n v="0.41400000000000003"/>
    <n v="0.50277272727272737"/>
    <n v="0.29931818181818187"/>
    <n v="1.6797266514806379"/>
    <n v="30"/>
    <n v="25.566666666666666"/>
  </r>
  <r>
    <s v="Nikolai Makarov"/>
    <x v="4"/>
    <x v="1"/>
    <s v="Professor"/>
    <n v="712"/>
    <n v="1981"/>
    <n v="0.57399999999999995"/>
    <n v="0.71399999999999997"/>
    <n v="0.50277272727272737"/>
    <n v="0.29931818181818187"/>
    <n v="1.6797266514806379"/>
    <n v="40"/>
    <n v="17.8"/>
  </r>
  <r>
    <s v="Vlad Markovic"/>
    <x v="4"/>
    <x v="1"/>
    <s v="Professor"/>
    <n v="521"/>
    <n v="1996"/>
    <n v="0.46"/>
    <n v="0.27800000000000002"/>
    <n v="0.50277272727272737"/>
    <n v="0.29931818181818187"/>
    <n v="1.6797266514806379"/>
    <n v="25"/>
    <n v="20.84"/>
  </r>
  <r>
    <s v="Yi Ni"/>
    <x v="4"/>
    <x v="1"/>
    <s v="Professor"/>
    <n v="383"/>
    <n v="2004"/>
    <n v="0.36699999999999999"/>
    <n v="6.1000000000000054E-2"/>
    <n v="0.50277272727272737"/>
    <n v="0.29931818181818187"/>
    <n v="1.6797266514806379"/>
    <n v="17"/>
    <n v="22.529411764705884"/>
  </r>
  <r>
    <s v="Hiroshi Oguri"/>
    <x v="4"/>
    <x v="1"/>
    <s v="Professor"/>
    <n v="1310"/>
    <n v="1985"/>
    <n v="0.75900000000000001"/>
    <n v="0.59299999999999997"/>
    <n v="0.50277272727272737"/>
    <n v="0.29931818181818187"/>
    <n v="1.6797266514806379"/>
    <n v="36"/>
    <n v="36.388888888888886"/>
  </r>
  <r>
    <s v="Maksym Radziwill"/>
    <x v="4"/>
    <x v="1"/>
    <s v="Professor"/>
    <n v="193"/>
    <n v="2012"/>
    <n v="0.18"/>
    <n v="2.0000000000000018E-3"/>
    <n v="0.50277272727272737"/>
    <n v="0.29931818181818187"/>
    <n v="1.6797266514806379"/>
    <n v="9"/>
    <n v="21.444444444444443"/>
  </r>
  <r>
    <s v="Eric Rains"/>
    <x v="4"/>
    <x v="1"/>
    <s v="Professor"/>
    <n v="2102"/>
    <n v="1991"/>
    <n v="0.86699999999999999"/>
    <n v="0.41400000000000003"/>
    <n v="0.50277272727272737"/>
    <n v="0.29931818181818187"/>
    <n v="1.6797266514806379"/>
    <n v="30"/>
    <n v="70.066666666666663"/>
  </r>
  <r>
    <s v="Dinakar Ramakrishnan"/>
    <x v="4"/>
    <x v="1"/>
    <s v="Professor"/>
    <n v="775"/>
    <n v="1980"/>
    <n v="0.60299999999999998"/>
    <n v="0.73899999999999999"/>
    <n v="0.50277272727272737"/>
    <n v="0.29931818181818187"/>
    <n v="1.6797266514806379"/>
    <n v="41"/>
    <n v="18.902439024390244"/>
  </r>
  <r>
    <s v="Omer Tamuz"/>
    <x v="4"/>
    <x v="1"/>
    <s v="Professor"/>
    <n v="59"/>
    <n v="2010"/>
    <n v="6.2E-2"/>
    <n v="6.0000000000000053E-3"/>
    <n v="0.50277272727272737"/>
    <n v="0.29931818181818187"/>
    <n v="1.6797266514806379"/>
    <n v="11"/>
    <n v="5.3636363636363633"/>
  </r>
  <r>
    <s v="Xinwen Zhu"/>
    <x v="4"/>
    <x v="1"/>
    <s v="Professor"/>
    <n v="165"/>
    <n v="2009"/>
    <n v="0.153"/>
    <n v="9.000000000000008E-3"/>
    <n v="0.50277272727272737"/>
    <n v="0.29931818181818187"/>
    <n v="1.6797266514806379"/>
    <n v="12"/>
    <n v="13.75"/>
  </r>
  <r>
    <s v="Panagiota Daskalopoulos"/>
    <x v="5"/>
    <x v="0"/>
    <s v="Professor"/>
    <n v="613"/>
    <n v="1992"/>
    <n v="0.51600000000000001"/>
    <n v="0.38700000000000001"/>
    <n v="0.69115384615384612"/>
    <n v="0.52380769230769231"/>
    <n v="1.3194801380424406"/>
    <n v="29"/>
    <n v="21.137931034482758"/>
  </r>
  <r>
    <s v="Chiu Chiu Melissa Liu"/>
    <x v="5"/>
    <x v="0"/>
    <s v="Professor"/>
    <n v="614"/>
    <n v="2001"/>
    <n v="0.51700000000000002"/>
    <n v="0.124"/>
    <n v="0.69115384615384612"/>
    <n v="0.52380769230769231"/>
    <n v="1.3194801380424406"/>
    <n v="20"/>
    <n v="30.7"/>
  </r>
  <r>
    <s v="Dusa McDuff"/>
    <x v="5"/>
    <x v="0"/>
    <s v="Professor"/>
    <n v="3749"/>
    <n v="1969"/>
    <n v="0.94299999999999995"/>
    <n v="0.93900000000000006"/>
    <n v="0.69115384615384612"/>
    <n v="0.52380769230769231"/>
    <n v="1.3194801380424406"/>
    <n v="52"/>
    <n v="72.09615384615384"/>
  </r>
  <r>
    <s v="Mohammed Abouziad"/>
    <x v="5"/>
    <x v="1"/>
    <s v="Professor"/>
    <n v="465"/>
    <n v="2006"/>
    <n v="0.42199999999999999"/>
    <n v="2.7000000000000024E-2"/>
    <n v="0.69115384615384612"/>
    <n v="0.52380769230769231"/>
    <n v="1.3194801380424406"/>
    <n v="15"/>
    <n v="31"/>
  </r>
  <r>
    <s v="David Bayer"/>
    <x v="5"/>
    <x v="1"/>
    <s v="Professor"/>
    <n v="972"/>
    <n v="1982"/>
    <n v="0.66600000000000004"/>
    <n v="0.68399999999999994"/>
    <n v="0.69115384615384612"/>
    <n v="0.52380769230769231"/>
    <n v="1.3194801380424406"/>
    <n v="39"/>
    <n v="24.923076923076923"/>
  </r>
  <r>
    <s v="Simon Brendle"/>
    <x v="5"/>
    <x v="1"/>
    <s v="Professor"/>
    <n v="1559"/>
    <n v="2000"/>
    <n v="0.80200000000000005"/>
    <n v="0.14700000000000002"/>
    <n v="0.69115384615384612"/>
    <n v="0.52380769230769231"/>
    <n v="1.3194801380424406"/>
    <n v="21"/>
    <n v="74.238095238095241"/>
  </r>
  <r>
    <s v="Ivan Corwin"/>
    <x v="5"/>
    <x v="1"/>
    <s v="Professor"/>
    <n v="1196"/>
    <n v="2008"/>
    <n v="0.73299999999999998"/>
    <n v="1.2000000000000011E-2"/>
    <n v="0.69115384615384612"/>
    <n v="0.52380769230769231"/>
    <n v="1.3194801380424406"/>
    <n v="13"/>
    <n v="92"/>
  </r>
  <r>
    <s v="Johan de Jong"/>
    <x v="5"/>
    <x v="1"/>
    <s v="Professor"/>
    <n v="1154"/>
    <n v="1990"/>
    <n v="0.71899999999999997"/>
    <n v="0.43600000000000005"/>
    <n v="0.69115384615384612"/>
    <n v="0.52380769230769231"/>
    <n v="1.3194801380424406"/>
    <n v="31"/>
    <n v="37.225806451612904"/>
  </r>
  <r>
    <s v="Julien Dubedat"/>
    <x v="5"/>
    <x v="1"/>
    <s v="Professor"/>
    <n v="263"/>
    <n v="2003"/>
    <n v="0.26200000000000001"/>
    <n v="8.1999999999999962E-2"/>
    <n v="0.69115384615384612"/>
    <n v="0.52380769230769231"/>
    <n v="1.3194801380424406"/>
    <n v="18"/>
    <n v="14.611111111111111"/>
  </r>
  <r>
    <s v="Robert Friedman"/>
    <x v="5"/>
    <x v="1"/>
    <s v="Professor"/>
    <n v="1191"/>
    <n v="1981"/>
    <n v="0.73199999999999998"/>
    <n v="0.71399999999999997"/>
    <n v="0.69115384615384612"/>
    <n v="0.52380769230769231"/>
    <n v="1.3194801380424406"/>
    <n v="40"/>
    <n v="29.774999999999999"/>
  </r>
  <r>
    <s v="Dorian Goldfeld"/>
    <x v="5"/>
    <x v="1"/>
    <s v="Professor"/>
    <n v="1073"/>
    <n v="1968"/>
    <n v="0.70199999999999996"/>
    <n v="0.94899999999999995"/>
    <n v="0.69115384615384612"/>
    <n v="0.52380769230769231"/>
    <n v="1.3194801380424406"/>
    <n v="53"/>
    <n v="20.245283018867923"/>
  </r>
  <r>
    <s v="Brian Greene"/>
    <x v="5"/>
    <x v="1"/>
    <s v="Professor"/>
    <n v="488"/>
    <n v="1986"/>
    <n v="0.435"/>
    <n v="0.56400000000000006"/>
    <n v="0.69115384615384612"/>
    <n v="0.52380769230769231"/>
    <n v="1.3194801380424406"/>
    <n v="35"/>
    <n v="13.942857142857143"/>
  </r>
  <r>
    <s v="Richard Hamilton"/>
    <x v="5"/>
    <x v="1"/>
    <s v="Professor"/>
    <n v="4350"/>
    <n v="1966"/>
    <n v="0.95899999999999996"/>
    <n v="0.96599999999999997"/>
    <n v="0.69115384615384612"/>
    <n v="0.52380769230769231"/>
    <n v="1.3194801380424406"/>
    <n v="55"/>
    <n v="79.090909090909093"/>
  </r>
  <r>
    <s v="Michael Harris"/>
    <x v="5"/>
    <x v="1"/>
    <s v="Professor"/>
    <n v="2073"/>
    <n v="1971"/>
    <n v="0.86399999999999999"/>
    <n v="0.91300000000000003"/>
    <n v="0.69115384615384612"/>
    <n v="0.52380769230769231"/>
    <n v="1.3194801380424406"/>
    <n v="50"/>
    <n v="41.46"/>
  </r>
  <r>
    <s v="Ioannis Karatzas"/>
    <x v="5"/>
    <x v="1"/>
    <s v="Professor"/>
    <n v="6364"/>
    <n v="1980"/>
    <n v="0.98399999999999999"/>
    <n v="0.73899999999999999"/>
    <n v="0.69115384615384612"/>
    <n v="0.52380769230769231"/>
    <n v="1.3194801380424406"/>
    <n v="41"/>
    <n v="155.21951219512195"/>
  </r>
  <r>
    <s v="Mikhail Khovanov"/>
    <x v="5"/>
    <x v="1"/>
    <s v="Professor"/>
    <n v="2461"/>
    <n v="1995"/>
    <n v="0.88900000000000001"/>
    <n v="0.30400000000000005"/>
    <n v="0.69115384615384612"/>
    <n v="0.52380769230769231"/>
    <n v="1.3194801380424406"/>
    <n v="26"/>
    <n v="94.65384615384616"/>
  </r>
  <r>
    <s v="Igor Krichever"/>
    <x v="5"/>
    <x v="1"/>
    <s v="Professor"/>
    <n v="2118"/>
    <n v="1971"/>
    <n v="0.86699999999999999"/>
    <n v="0.91300000000000003"/>
    <n v="0.69115384615384612"/>
    <n v="0.52380769230769231"/>
    <n v="1.3194801380424406"/>
    <n v="50"/>
    <n v="42.36"/>
  </r>
  <r>
    <s v="Walter Neumann"/>
    <x v="5"/>
    <x v="1"/>
    <s v="Professor"/>
    <n v="2306"/>
    <n v="1968"/>
    <n v="0.878"/>
    <n v="0.94899999999999995"/>
    <n v="0.69115384615384612"/>
    <n v="0.52380769230769231"/>
    <n v="1.3194801380424406"/>
    <n v="53"/>
    <n v="43.509433962264154"/>
  </r>
  <r>
    <s v="Andrei Okounkov"/>
    <x v="5"/>
    <x v="1"/>
    <s v="Professor"/>
    <n v="3362"/>
    <n v="1994"/>
    <n v="0.93400000000000005"/>
    <n v="0.33399999999999996"/>
    <n v="0.69115384615384612"/>
    <n v="0.52380769230769231"/>
    <n v="1.3194801380424406"/>
    <n v="27"/>
    <n v="124.51851851851852"/>
  </r>
  <r>
    <s v="Duong Hong Phong"/>
    <x v="5"/>
    <x v="1"/>
    <s v="Professor"/>
    <n v="1870"/>
    <n v="1977"/>
    <n v="0.84699999999999998"/>
    <n v="0.80499999999999994"/>
    <n v="0.69115384615384612"/>
    <n v="0.52380769230769231"/>
    <n v="1.3194801380424406"/>
    <n v="44"/>
    <n v="42.5"/>
  </r>
  <r>
    <s v="Henry Pinkham"/>
    <x v="5"/>
    <x v="1"/>
    <s v="Professor"/>
    <n v="301"/>
    <n v="1974"/>
    <n v="0.29799999999999999"/>
    <n v="0.86899999999999999"/>
    <n v="0.69115384615384612"/>
    <n v="0.52380769230769231"/>
    <n v="1.3194801380424406"/>
    <n v="47"/>
    <n v="6.4042553191489358"/>
  </r>
  <r>
    <s v="Ovidiu Savin"/>
    <x v="5"/>
    <x v="1"/>
    <s v="Professor"/>
    <n v="1149"/>
    <n v="2000"/>
    <n v="0.71799999999999997"/>
    <n v="0.14700000000000002"/>
    <n v="0.69115384615384612"/>
    <n v="0.52380769230769231"/>
    <n v="1.3194801380424406"/>
    <n v="21"/>
    <n v="54.714285714285715"/>
  </r>
  <r>
    <s v="Michael Thaddeus"/>
    <x v="5"/>
    <x v="1"/>
    <s v="Professor"/>
    <n v="495"/>
    <n v="1992"/>
    <n v="0.44"/>
    <n v="0.38700000000000001"/>
    <n v="0.69115384615384612"/>
    <n v="0.52380769230769231"/>
    <n v="1.3194801380424406"/>
    <n v="29"/>
    <n v="17.068965517241381"/>
  </r>
  <r>
    <s v="Eric Jean-Paul Urban"/>
    <x v="5"/>
    <x v="1"/>
    <s v="Professor"/>
    <n v="315"/>
    <n v="1995"/>
    <n v="0.31"/>
    <n v="0.30400000000000005"/>
    <n v="0.69115384615384612"/>
    <n v="0.52380769230769231"/>
    <n v="1.3194801380424406"/>
    <n v="26"/>
    <n v="12.115384615384615"/>
  </r>
  <r>
    <s v="Mu-Tao Wang"/>
    <x v="5"/>
    <x v="1"/>
    <s v="Professor"/>
    <n v="735"/>
    <n v="1997"/>
    <n v="0.58399999999999996"/>
    <n v="0.24"/>
    <n v="0.69115384615384612"/>
    <n v="0.52380769230769231"/>
    <n v="1.3194801380424406"/>
    <n v="24"/>
    <n v="30.625"/>
  </r>
  <r>
    <s v="Michael Weinstein"/>
    <x v="5"/>
    <x v="1"/>
    <s v="Professor"/>
    <n v="3908"/>
    <n v="1982"/>
    <n v="0.94899999999999995"/>
    <n v="0.68399999999999994"/>
    <n v="0.69115384615384612"/>
    <n v="0.52380769230769231"/>
    <n v="1.3194801380424406"/>
    <n v="39"/>
    <n v="100.2051282051282"/>
  </r>
  <r>
    <s v="Tara Holm"/>
    <x v="6"/>
    <x v="0"/>
    <s v="Professor"/>
    <n v="221"/>
    <n v="1998"/>
    <n v="0.218"/>
    <n v="0.20899999999999996"/>
    <n v="0.47165625000000005"/>
    <n v="0.55856249999999974"/>
    <n v="0.84441087613293098"/>
    <n v="23"/>
    <n v="9.6086956521739122"/>
  </r>
  <r>
    <s v="Irena Peeva"/>
    <x v="6"/>
    <x v="0"/>
    <s v="Professor"/>
    <n v="898"/>
    <n v="1989"/>
    <n v="0.64600000000000002"/>
    <n v="0.46899999999999997"/>
    <n v="0.47165625000000005"/>
    <n v="0.55856249999999974"/>
    <n v="0.84441087613293098"/>
    <n v="32"/>
    <n v="28.0625"/>
  </r>
  <r>
    <s v="Birgit Speh"/>
    <x v="6"/>
    <x v="0"/>
    <s v="Professor"/>
    <n v="287"/>
    <n v="1977"/>
    <n v="0.28599999999999998"/>
    <n v="0.80499999999999994"/>
    <n v="0.47165625000000005"/>
    <n v="0.55856249999999974"/>
    <n v="0.84441087613293098"/>
    <n v="44"/>
    <n v="6.5227272727272725"/>
  </r>
  <r>
    <s v="Marcelo Aguiar"/>
    <x v="6"/>
    <x v="1"/>
    <s v="Professor"/>
    <n v="756"/>
    <n v="1997"/>
    <n v="0.59499999999999997"/>
    <n v="0.24"/>
    <n v="0.47165625000000005"/>
    <n v="0.55856249999999974"/>
    <n v="0.84441087613293098"/>
    <n v="24"/>
    <n v="31.5"/>
  </r>
  <r>
    <s v="Dan Barbasch"/>
    <x v="6"/>
    <x v="1"/>
    <s v="Professor"/>
    <n v="785"/>
    <n v="1976"/>
    <n v="0.60899999999999999"/>
    <n v="0.82299999999999995"/>
    <n v="0.47165625000000005"/>
    <n v="0.55856249999999974"/>
    <n v="0.84441087613293098"/>
    <n v="45"/>
    <n v="17.444444444444443"/>
  </r>
  <r>
    <s v="Yuri Berest"/>
    <x v="6"/>
    <x v="1"/>
    <s v="Professor"/>
    <n v="587"/>
    <n v="1991"/>
    <n v="0.502"/>
    <n v="0.41400000000000003"/>
    <n v="0.47165625000000005"/>
    <n v="0.55856249999999974"/>
    <n v="0.84441087613293098"/>
    <n v="30"/>
    <n v="19.566666666666666"/>
  </r>
  <r>
    <s v="Xiaodong Cao"/>
    <x v="6"/>
    <x v="1"/>
    <s v="Professor"/>
    <n v="375"/>
    <n v="2005"/>
    <n v="0.35899999999999999"/>
    <n v="4.1000000000000036E-2"/>
    <n v="0.47165625000000005"/>
    <n v="0.55856249999999974"/>
    <n v="0.84441087613293098"/>
    <n v="16"/>
    <n v="23.4375"/>
  </r>
  <r>
    <s v="Robert Connelly"/>
    <x v="6"/>
    <x v="1"/>
    <s v="Professor"/>
    <n v="743"/>
    <n v="1970"/>
    <n v="0.59"/>
    <n v="0.92700000000000005"/>
    <n v="0.47165625000000005"/>
    <n v="0.55856249999999974"/>
    <n v="0.84441087613293098"/>
    <n v="51"/>
    <n v="14.568627450980392"/>
  </r>
  <r>
    <s v="R. Keith Dennis"/>
    <x v="6"/>
    <x v="1"/>
    <s v="Professor"/>
    <n v="222"/>
    <n v="1970"/>
    <n v="0.219"/>
    <n v="0.92700000000000005"/>
    <n v="0.47165625000000005"/>
    <n v="0.55856249999999974"/>
    <n v="0.84441087613293098"/>
    <n v="51"/>
    <n v="4.3529411764705879"/>
  </r>
  <r>
    <s v="Timothy Healey"/>
    <x v="6"/>
    <x v="1"/>
    <s v="Professor"/>
    <n v="273"/>
    <n v="1988"/>
    <n v="0.27"/>
    <n v="0.5"/>
    <n v="0.47165625000000005"/>
    <n v="0.55856249999999974"/>
    <n v="0.84441087613293098"/>
    <n v="33"/>
    <n v="8.2727272727272734"/>
  </r>
  <r>
    <s v="John Hubbard"/>
    <x v="6"/>
    <x v="1"/>
    <s v="Professor"/>
    <n v="2084"/>
    <n v="1960"/>
    <n v="0.86499999999999999"/>
    <n v="0.99099999999999999"/>
    <n v="0.47165625000000005"/>
    <n v="0.55856249999999974"/>
    <n v="0.84441087613293098"/>
    <n v="61"/>
    <n v="34.16393442622951"/>
  </r>
  <r>
    <s v="Martin Kassabov"/>
    <x v="6"/>
    <x v="1"/>
    <s v="Professor"/>
    <n v="343"/>
    <n v="2003"/>
    <n v="0.33700000000000002"/>
    <n v="8.1999999999999962E-2"/>
    <n v="0.47165625000000005"/>
    <n v="0.55856249999999974"/>
    <n v="0.84441087613293098"/>
    <n v="18"/>
    <n v="19.055555555555557"/>
  </r>
  <r>
    <s v="Allen Knutson"/>
    <x v="6"/>
    <x v="1"/>
    <s v="Professor"/>
    <n v="1010"/>
    <n v="1996"/>
    <n v="0.67900000000000005"/>
    <n v="0.27800000000000002"/>
    <n v="0.47165625000000005"/>
    <n v="0.55856249999999974"/>
    <n v="0.84441087613293098"/>
    <n v="25"/>
    <n v="40.4"/>
  </r>
  <r>
    <s v="Jason Manning"/>
    <x v="6"/>
    <x v="1"/>
    <s v="Professor"/>
    <n v="203"/>
    <n v="2002"/>
    <n v="0.19500000000000001"/>
    <n v="0.10299999999999998"/>
    <n v="0.47165625000000005"/>
    <n v="0.55856249999999974"/>
    <n v="0.84441087613293098"/>
    <n v="19"/>
    <n v="10.684210526315789"/>
  </r>
  <r>
    <s v="Justin Moore"/>
    <x v="6"/>
    <x v="1"/>
    <s v="Professor"/>
    <n v="325"/>
    <n v="1995"/>
    <n v="0.31900000000000001"/>
    <n v="0.30400000000000005"/>
    <n v="0.47165625000000005"/>
    <n v="0.55856249999999974"/>
    <n v="0.84441087613293098"/>
    <n v="26"/>
    <n v="12.5"/>
  </r>
  <r>
    <s v="Camil Muscalu"/>
    <x v="6"/>
    <x v="1"/>
    <s v="Professor"/>
    <n v="606"/>
    <n v="1993"/>
    <n v="0.51100000000000001"/>
    <n v="0.36299999999999999"/>
    <n v="0.47165625000000005"/>
    <n v="0.55856249999999974"/>
    <n v="0.84441087613293098"/>
    <n v="28"/>
    <n v="21.642857142857142"/>
  </r>
  <r>
    <s v="Anil Nerode"/>
    <x v="6"/>
    <x v="1"/>
    <s v="Professor"/>
    <n v="503"/>
    <n v="1956"/>
    <n v="0.44700000000000001"/>
    <n v="0.998"/>
    <n v="0.47165625000000005"/>
    <n v="0.55856249999999974"/>
    <n v="0.84441087613293098"/>
    <n v="65"/>
    <n v="7.7384615384615385"/>
  </r>
  <r>
    <s v="Michael Nussbaum"/>
    <x v="6"/>
    <x v="1"/>
    <s v="Professor"/>
    <n v="455"/>
    <n v="1976"/>
    <n v="0.41599999999999998"/>
    <n v="0.82299999999999995"/>
    <n v="0.47165625000000005"/>
    <n v="0.55856249999999974"/>
    <n v="0.84441087613293098"/>
    <n v="45"/>
    <n v="10.111111111111111"/>
  </r>
  <r>
    <s v="Ravi Ramakrishna"/>
    <x v="6"/>
    <x v="1"/>
    <s v="Professor"/>
    <n v="215"/>
    <n v="1992"/>
    <n v="0.21"/>
    <n v="0.38700000000000001"/>
    <n v="0.47165625000000005"/>
    <n v="0.55856249999999974"/>
    <n v="0.84441087613293098"/>
    <n v="29"/>
    <n v="7.4137931034482758"/>
  </r>
  <r>
    <s v="Richard Rand"/>
    <x v="6"/>
    <x v="1"/>
    <s v="Professor"/>
    <n v="241"/>
    <n v="1970"/>
    <n v="0.24099999999999999"/>
    <n v="0.92700000000000005"/>
    <n v="0.47165625000000005"/>
    <n v="0.55856249999999974"/>
    <n v="0.84441087613293098"/>
    <n v="51"/>
    <n v="4.7254901960784315"/>
  </r>
  <r>
    <s v="Laurent Saloff-Coste"/>
    <x v="6"/>
    <x v="1"/>
    <s v="Professor"/>
    <n v="4124"/>
    <n v="1983"/>
    <n v="0.95499999999999996"/>
    <n v="0.65200000000000002"/>
    <n v="0.47165625000000005"/>
    <n v="0.55856249999999974"/>
    <n v="0.84441087613293098"/>
    <n v="38"/>
    <n v="108.52631578947368"/>
  </r>
  <r>
    <s v="Shankar Sen"/>
    <x v="6"/>
    <x v="1"/>
    <s v="Professor"/>
    <n v="211"/>
    <n v="1963"/>
    <n v="0.20399999999999999"/>
    <n v="0.98199999999999998"/>
    <n v="0.47165625000000005"/>
    <n v="0.55856249999999974"/>
    <n v="0.84441087613293098"/>
    <n v="58"/>
    <n v="3.6379310344827585"/>
  </r>
  <r>
    <s v="Richard Shore "/>
    <x v="6"/>
    <x v="1"/>
    <s v="Professor"/>
    <n v="1048"/>
    <n v="1971"/>
    <n v="0.69199999999999995"/>
    <n v="0.91300000000000003"/>
    <n v="0.47165625000000005"/>
    <n v="0.55856249999999974"/>
    <n v="0.84441087613293098"/>
    <n v="50"/>
    <n v="20.96"/>
  </r>
  <r>
    <s v="Reyer Sjamaar"/>
    <x v="6"/>
    <x v="1"/>
    <s v="Professor"/>
    <n v="617"/>
    <n v="1991"/>
    <n v="0.52"/>
    <n v="0.41400000000000003"/>
    <n v="0.47165625000000005"/>
    <n v="0.55856249999999974"/>
    <n v="0.84441087613293098"/>
    <n v="30"/>
    <n v="20.566666666666666"/>
  </r>
  <r>
    <s v="Slawomir Solecki"/>
    <x v="6"/>
    <x v="1"/>
    <s v="Professor"/>
    <n v="736"/>
    <n v="1989"/>
    <n v="0.58599999999999997"/>
    <n v="0.46899999999999997"/>
    <n v="0.47165625000000005"/>
    <n v="0.55856249999999974"/>
    <n v="0.84441087613293098"/>
    <n v="32"/>
    <n v="23"/>
  </r>
  <r>
    <s v="Michael Stillman"/>
    <x v="6"/>
    <x v="1"/>
    <s v="Professor"/>
    <n v="654"/>
    <n v="1983"/>
    <n v="0.54400000000000004"/>
    <n v="0.65200000000000002"/>
    <n v="0.47165625000000005"/>
    <n v="0.55856249999999974"/>
    <n v="0.84441087613293098"/>
    <n v="38"/>
    <n v="17.210526315789473"/>
  </r>
  <r>
    <s v="Robert Strichartz"/>
    <x v="6"/>
    <x v="1"/>
    <s v="Professor"/>
    <n v="3860"/>
    <n v="1965"/>
    <n v="0.94699999999999995"/>
    <n v="0.97399999999999998"/>
    <n v="0.47165625000000005"/>
    <n v="0.55856249999999974"/>
    <n v="0.84441087613293098"/>
    <n v="56"/>
    <n v="68.928571428571431"/>
  </r>
  <r>
    <s v="Steven Strogatz"/>
    <x v="6"/>
    <x v="1"/>
    <s v="Professor"/>
    <n v="1036"/>
    <n v="1983"/>
    <n v="0.68500000000000005"/>
    <n v="0.65200000000000002"/>
    <n v="0.47165625000000005"/>
    <n v="0.55856249999999974"/>
    <n v="0.84441087613293098"/>
    <n v="38"/>
    <n v="27.263157894736842"/>
  </r>
  <r>
    <s v="Edward Swartz"/>
    <x v="6"/>
    <x v="1"/>
    <s v="Professor"/>
    <n v="249"/>
    <n v="1999"/>
    <n v="0.251"/>
    <n v="0.17200000000000004"/>
    <n v="0.47165625000000005"/>
    <n v="0.55856249999999974"/>
    <n v="0.84441087613293098"/>
    <n v="22"/>
    <n v="11.318181818181818"/>
  </r>
  <r>
    <s v="Alexander Vladimirsky"/>
    <x v="6"/>
    <x v="1"/>
    <s v="Professor"/>
    <n v="386"/>
    <n v="2000"/>
    <n v="0.37"/>
    <n v="0.14700000000000002"/>
    <n v="0.47165625000000005"/>
    <n v="0.55856249999999974"/>
    <n v="0.84441087613293098"/>
    <n v="21"/>
    <n v="18.38095238095238"/>
  </r>
  <r>
    <s v="Marten Wegkamp"/>
    <x v="6"/>
    <x v="1"/>
    <s v="Professor"/>
    <n v="668"/>
    <n v="1996"/>
    <n v="0.55300000000000005"/>
    <n v="0.27800000000000002"/>
    <n v="0.47165625000000005"/>
    <n v="0.55856249999999974"/>
    <n v="0.84441087613293098"/>
    <n v="25"/>
    <n v="26.72"/>
  </r>
  <r>
    <s v="James E. West"/>
    <x v="6"/>
    <x v="1"/>
    <s v="Professor"/>
    <n v="274"/>
    <n v="1967"/>
    <n v="0.27200000000000002"/>
    <n v="0.95799999999999996"/>
    <n v="0.47165625000000005"/>
    <n v="0.55856249999999974"/>
    <n v="0.84441087613293098"/>
    <n v="54"/>
    <n v="5.0740740740740744"/>
  </r>
  <r>
    <s v="Anne Gelb"/>
    <x v="7"/>
    <x v="0"/>
    <s v="Professor"/>
    <n v="616"/>
    <n v="1996"/>
    <n v="0.51900000000000002"/>
    <n v="0.27800000000000002"/>
    <n v="0.35893333333333338"/>
    <n v="0.53799999999999992"/>
    <n v="0.66716232961586142"/>
    <n v="25"/>
    <n v="24.64"/>
  </r>
  <r>
    <s v="Carolyn Gordyn"/>
    <x v="7"/>
    <x v="0"/>
    <s v="Professor"/>
    <n v="1000"/>
    <n v="1979"/>
    <n v="0.67500000000000004"/>
    <n v="0.76"/>
    <n v="0.35893333333333338"/>
    <n v="0.53799999999999992"/>
    <n v="0.66716232961586142"/>
    <n v="42"/>
    <n v="23.80952380952381"/>
  </r>
  <r>
    <s v="Marcia Groszek"/>
    <x v="7"/>
    <x v="0"/>
    <s v="Professor"/>
    <n v="70"/>
    <n v="1981"/>
    <n v="7.0999999999999994E-2"/>
    <n v="0.71399999999999997"/>
    <n v="0.35893333333333338"/>
    <n v="0.53799999999999992"/>
    <n v="0.66716232961586142"/>
    <n v="40"/>
    <n v="1.75"/>
  </r>
  <r>
    <s v="Rosa Orellana"/>
    <x v="7"/>
    <x v="0"/>
    <s v="Professor"/>
    <n v="171"/>
    <n v="1999"/>
    <n v="0.16"/>
    <n v="0.17200000000000004"/>
    <n v="0.35893333333333338"/>
    <n v="0.53799999999999992"/>
    <n v="0.66716232961586142"/>
    <n v="22"/>
    <n v="7.7727272727272725"/>
  </r>
  <r>
    <s v="Dorothy Wallace"/>
    <x v="7"/>
    <x v="0"/>
    <s v="Professor"/>
    <n v="43"/>
    <n v="1982"/>
    <n v="4.9000000000000002E-2"/>
    <n v="0.68399999999999994"/>
    <n v="0.35893333333333338"/>
    <n v="0.53799999999999992"/>
    <n v="0.66716232961586142"/>
    <n v="39"/>
    <n v="1.1025641025641026"/>
  </r>
  <r>
    <s v="Vladimir Chernov"/>
    <x v="7"/>
    <x v="1"/>
    <s v="Professor"/>
    <n v="152"/>
    <n v="1997"/>
    <n v="0.14000000000000001"/>
    <n v="0.24"/>
    <n v="0.35893333333333338"/>
    <n v="0.53799999999999992"/>
    <n v="0.66716232961586142"/>
    <n v="24"/>
    <n v="6.333333333333333"/>
  </r>
  <r>
    <s v="Peter Doyle"/>
    <x v="7"/>
    <x v="1"/>
    <s v="Professor"/>
    <n v="526"/>
    <n v="1982"/>
    <n v="0.46300000000000002"/>
    <n v="0.68399999999999994"/>
    <n v="0.35893333333333338"/>
    <n v="0.53799999999999992"/>
    <n v="0.66716232961586142"/>
    <n v="39"/>
    <n v="13.487179487179487"/>
  </r>
  <r>
    <s v="Sergi Elizalde"/>
    <x v="7"/>
    <x v="1"/>
    <s v="Professor"/>
    <n v="471"/>
    <n v="2003"/>
    <n v="0.42599999999999999"/>
    <n v="8.1999999999999962E-2"/>
    <n v="0.35893333333333338"/>
    <n v="0.53799999999999992"/>
    <n v="0.66716232961586142"/>
    <n v="18"/>
    <n v="26.166666666666668"/>
  </r>
  <r>
    <s v="Phillip Hanlon"/>
    <x v="7"/>
    <x v="1"/>
    <s v="Professor"/>
    <n v="91"/>
    <n v="1979"/>
    <n v="8.7999999999999995E-2"/>
    <n v="0.76"/>
    <n v="0.35893333333333338"/>
    <n v="0.53799999999999992"/>
    <n v="0.66716232961586142"/>
    <n v="42"/>
    <n v="2.1666666666666665"/>
  </r>
  <r>
    <s v="Scott Pauls"/>
    <x v="7"/>
    <x v="1"/>
    <s v="Professor"/>
    <n v="506"/>
    <n v="1998"/>
    <n v="0.45"/>
    <n v="0.20899999999999996"/>
    <n v="0.35893333333333338"/>
    <n v="0.53799999999999992"/>
    <n v="0.66716232961586142"/>
    <n v="23"/>
    <n v="22"/>
  </r>
  <r>
    <s v="Daniel Rockmore"/>
    <x v="7"/>
    <x v="1"/>
    <s v="Professor"/>
    <n v="507"/>
    <n v="1989"/>
    <n v="0.45300000000000001"/>
    <n v="0.46899999999999997"/>
    <n v="0.35893333333333338"/>
    <n v="0.53799999999999992"/>
    <n v="0.66716232961586142"/>
    <n v="32"/>
    <n v="15.84375"/>
  </r>
  <r>
    <s v="Thomas Shemanske"/>
    <x v="7"/>
    <x v="1"/>
    <s v="Professor"/>
    <n v="94"/>
    <n v="1979"/>
    <n v="8.8999999999999996E-2"/>
    <n v="0.76"/>
    <n v="0.35893333333333338"/>
    <n v="0.53799999999999992"/>
    <n v="0.66716232961586142"/>
    <n v="42"/>
    <n v="2.2380952380952381"/>
  </r>
  <r>
    <s v="David Webb"/>
    <x v="7"/>
    <x v="1"/>
    <s v="Professor"/>
    <n v="262"/>
    <n v="1983"/>
    <n v="0.26100000000000001"/>
    <n v="0.65200000000000002"/>
    <n v="0.35893333333333338"/>
    <n v="0.53799999999999992"/>
    <n v="0.66716232961586142"/>
    <n v="38"/>
    <n v="6.8947368421052628"/>
  </r>
  <r>
    <s v="Dana Williams"/>
    <x v="7"/>
    <x v="1"/>
    <s v="Professor"/>
    <n v="1570"/>
    <n v="1979"/>
    <n v="0.80500000000000005"/>
    <n v="0.76"/>
    <n v="0.35893333333333338"/>
    <n v="0.53799999999999992"/>
    <n v="0.66716232961586142"/>
    <n v="42"/>
    <n v="37.38095238095238"/>
  </r>
  <r>
    <s v="Peter Winkler"/>
    <x v="7"/>
    <x v="1"/>
    <s v="Professor"/>
    <n v="1209"/>
    <n v="1975"/>
    <n v="0.73499999999999999"/>
    <n v="0.84599999999999997"/>
    <n v="0.35893333333333338"/>
    <n v="0.53799999999999992"/>
    <n v="0.66716232961586142"/>
    <n v="46"/>
    <n v="26.282608695652176"/>
  </r>
  <r>
    <s v="Anne Schilling"/>
    <x v="8"/>
    <x v="0"/>
    <s v="Professor"/>
    <n v="969"/>
    <n v="1994"/>
    <n v="0.66600000000000004"/>
    <n v="0.33399999999999996"/>
    <n v="0.35756756756756747"/>
    <n v="0.35451351351351351"/>
    <n v="1.0086147747198289"/>
    <n v="27"/>
    <n v="35.888888888888886"/>
  </r>
  <r>
    <s v="Jennifer Schultens"/>
    <x v="8"/>
    <x v="0"/>
    <s v="Professor"/>
    <n v="395"/>
    <n v="1993"/>
    <n v="0.377"/>
    <n v="0.36299999999999999"/>
    <n v="0.35756756756756747"/>
    <n v="0.35451351351351351"/>
    <n v="1.0086147747198289"/>
    <n v="28"/>
    <n v="14.107142857142858"/>
  </r>
  <r>
    <s v="Laura Starkston"/>
    <x v="8"/>
    <x v="0"/>
    <s v="Professor"/>
    <n v="26"/>
    <n v="2010"/>
    <n v="3.2000000000000001E-2"/>
    <n v="6.0000000000000053E-3"/>
    <n v="0.35756756756756747"/>
    <n v="0.35451351351351351"/>
    <n v="1.0086147747198289"/>
    <n v="11"/>
    <n v="2.3636363636363638"/>
  </r>
  <r>
    <s v="Becca Thomases"/>
    <x v="8"/>
    <x v="0"/>
    <s v="Professor"/>
    <n v="232"/>
    <n v="2003"/>
    <n v="0.23"/>
    <n v="8.1999999999999962E-2"/>
    <n v="0.35756756756756747"/>
    <n v="0.35451351351351351"/>
    <n v="1.0086147747198289"/>
    <n v="18"/>
    <n v="12.888888888888889"/>
  </r>
  <r>
    <s v="Abigail Thompson"/>
    <x v="8"/>
    <x v="0"/>
    <s v="Professor"/>
    <n v="542"/>
    <n v="1986"/>
    <n v="0.47599999999999998"/>
    <n v="0.56400000000000006"/>
    <n v="0.35756756756756747"/>
    <n v="0.35451351351351351"/>
    <n v="1.0086147747198289"/>
    <n v="35"/>
    <n v="15.485714285714286"/>
  </r>
  <r>
    <s v="Monica Vazirani"/>
    <x v="8"/>
    <x v="0"/>
    <s v="Professor"/>
    <n v="252"/>
    <n v="1999"/>
    <n v="0.253"/>
    <n v="0.17200000000000004"/>
    <n v="0.35756756756756747"/>
    <n v="0.35451351351351351"/>
    <n v="1.0086147747198289"/>
    <n v="22"/>
    <n v="11.454545454545455"/>
  </r>
  <r>
    <s v="Mariel Vazquez"/>
    <x v="8"/>
    <x v="0"/>
    <s v="Professor"/>
    <n v="41"/>
    <n v="2004"/>
    <n v="4.5999999999999999E-2"/>
    <n v="6.1000000000000054E-2"/>
    <n v="0.35756756756756747"/>
    <n v="0.35451351351351351"/>
    <n v="1.0086147747198289"/>
    <n v="17"/>
    <n v="2.4117647058823528"/>
  </r>
  <r>
    <s v="Javier Arsuaga"/>
    <x v="8"/>
    <x v="1"/>
    <s v="Professor"/>
    <n v="28"/>
    <n v="2000"/>
    <n v="3.5000000000000003E-2"/>
    <n v="0.14700000000000002"/>
    <n v="0.35756756756756747"/>
    <n v="0.35451351351351351"/>
    <n v="1.0086147747198289"/>
    <n v="21"/>
    <n v="1.3333333333333333"/>
  </r>
  <r>
    <s v="Eric Babson"/>
    <x v="8"/>
    <x v="1"/>
    <s v="Professor"/>
    <n v="576"/>
    <n v="1994"/>
    <n v="0.49199999999999999"/>
    <n v="0.33399999999999996"/>
    <n v="0.35756756756756747"/>
    <n v="0.35451351351351351"/>
    <n v="1.0086147747198289"/>
    <n v="27"/>
    <n v="21.333333333333332"/>
  </r>
  <r>
    <s v="Zhaojun Bai"/>
    <x v="8"/>
    <x v="1"/>
    <s v="Professor"/>
    <n v="860"/>
    <n v="1988"/>
    <n v="0.63300000000000001"/>
    <n v="0.5"/>
    <n v="0.35756756756756747"/>
    <n v="0.35451351351351351"/>
    <n v="1.0086147747198289"/>
    <n v="33"/>
    <n v="26.060606060606062"/>
  </r>
  <r>
    <s v="Craig John Benham"/>
    <x v="8"/>
    <x v="1"/>
    <s v="Professor"/>
    <n v="14"/>
    <n v="1972"/>
    <n v="1.9E-2"/>
    <n v="0.89700000000000002"/>
    <n v="0.35756756756756747"/>
    <n v="0.35451351351351351"/>
    <n v="1.0086147747198289"/>
    <n v="49"/>
    <n v="0.2857142857142857"/>
  </r>
  <r>
    <s v="Joseph Biello"/>
    <x v="8"/>
    <x v="1"/>
    <s v="Professor"/>
    <n v="104"/>
    <n v="2000"/>
    <n v="0.1"/>
    <n v="0.14700000000000002"/>
    <n v="0.35756756756756747"/>
    <n v="0.35451351351351351"/>
    <n v="1.0086147747198289"/>
    <n v="21"/>
    <n v="4.9523809523809526"/>
  </r>
  <r>
    <s v="Jesus De Loera"/>
    <x v="8"/>
    <x v="1"/>
    <s v="Professor"/>
    <n v="973"/>
    <n v="1995"/>
    <n v="0.66700000000000004"/>
    <n v="0.30400000000000005"/>
    <n v="0.35756756756756747"/>
    <n v="0.35451351351351351"/>
    <n v="1.0086147747198289"/>
    <n v="26"/>
    <n v="37.42307692307692"/>
  </r>
  <r>
    <s v="Albert Fannjiang"/>
    <x v="8"/>
    <x v="1"/>
    <s v="Professor"/>
    <n v="661"/>
    <n v="1994"/>
    <n v="0.54800000000000004"/>
    <n v="0.33399999999999996"/>
    <n v="0.35756756756756747"/>
    <n v="0.35451351351351351"/>
    <n v="1.0086147747198289"/>
    <n v="27"/>
    <n v="24.481481481481481"/>
  </r>
  <r>
    <s v="Roland W Freund"/>
    <x v="8"/>
    <x v="1"/>
    <s v="Professor"/>
    <n v="1302"/>
    <n v="1982"/>
    <n v="0.75600000000000001"/>
    <n v="0.68399999999999994"/>
    <n v="0.35756756756756747"/>
    <n v="0.35451351351351351"/>
    <n v="1.0086147747198289"/>
    <n v="39"/>
    <n v="33.384615384615387"/>
  </r>
  <r>
    <s v="Janko Gravner"/>
    <x v="8"/>
    <x v="1"/>
    <s v="Professor"/>
    <n v="303"/>
    <n v="1986"/>
    <n v="0.30099999999999999"/>
    <n v="0.56400000000000006"/>
    <n v="0.35756756756756747"/>
    <n v="0.35451351351351351"/>
    <n v="1.0086147747198289"/>
    <n v="35"/>
    <n v="8.6571428571428566"/>
  </r>
  <r>
    <s v="Niels Gronbech-Jensen"/>
    <x v="8"/>
    <x v="1"/>
    <s v="Professor"/>
    <n v="9"/>
    <n v="1992"/>
    <n v="1.4999999999999999E-2"/>
    <n v="0.38700000000000001"/>
    <n v="0.35756756756756747"/>
    <n v="0.35451351351351351"/>
    <n v="1.0086147747198289"/>
    <n v="29"/>
    <n v="0.31034482758620691"/>
  </r>
  <r>
    <s v="Robert Guy"/>
    <x v="8"/>
    <x v="1"/>
    <s v="Professor"/>
    <n v="204"/>
    <n v="2002"/>
    <n v="0.19700000000000001"/>
    <n v="0.10299999999999998"/>
    <n v="0.35756756756756747"/>
    <n v="0.35451351351351351"/>
    <n v="1.0086147747198289"/>
    <n v="19"/>
    <n v="10.736842105263158"/>
  </r>
  <r>
    <s v="Joel Hass"/>
    <x v="8"/>
    <x v="1"/>
    <s v="Professor"/>
    <n v="645"/>
    <n v="1981"/>
    <n v="0.53800000000000003"/>
    <n v="0.71399999999999997"/>
    <n v="0.35756756756756747"/>
    <n v="0.35451351351351351"/>
    <n v="1.0086147747198289"/>
    <n v="40"/>
    <n v="16.125"/>
  </r>
  <r>
    <s v="John Hunter"/>
    <x v="8"/>
    <x v="1"/>
    <s v="Professor"/>
    <n v="0"/>
    <n v="2004"/>
    <n v="0"/>
    <n v="6.1000000000000054E-2"/>
    <n v="0.35756756756756747"/>
    <n v="0.35451351351351351"/>
    <n v="1.0086147747198289"/>
    <n v="17"/>
    <n v="0"/>
  </r>
  <r>
    <s v="Michael Kapovich"/>
    <x v="8"/>
    <x v="1"/>
    <s v="Professor"/>
    <n v="5"/>
    <n v="1986"/>
    <n v="1.2E-2"/>
    <n v="0.56400000000000006"/>
    <n v="0.35756756756756747"/>
    <n v="0.35451351351351351"/>
    <n v="1.0086147747198289"/>
    <n v="35"/>
    <n v="0.14285714285714285"/>
  </r>
  <r>
    <s v="Matthias Koeppe"/>
    <x v="8"/>
    <x v="1"/>
    <s v="Professor"/>
    <n v="330"/>
    <n v="2001"/>
    <n v="0.32100000000000001"/>
    <n v="0.124"/>
    <n v="0.35756756756756747"/>
    <n v="0.35451351351351351"/>
    <n v="1.0086147747198289"/>
    <n v="20"/>
    <n v="16.5"/>
  </r>
  <r>
    <s v="Greg Kuperberg"/>
    <x v="8"/>
    <x v="1"/>
    <s v="Professor"/>
    <n v="1225"/>
    <n v="1990"/>
    <n v="0.73799999999999999"/>
    <n v="0.43600000000000005"/>
    <n v="0.35756756756756747"/>
    <n v="0.35451351351351351"/>
    <n v="1.0086147747198289"/>
    <n v="31"/>
    <n v="39.516129032258064"/>
  </r>
  <r>
    <s v="Timothy Lewis"/>
    <x v="8"/>
    <x v="1"/>
    <s v="Professor"/>
    <n v="52"/>
    <n v="1998"/>
    <n v="5.3999999999999999E-2"/>
    <n v="0.20899999999999996"/>
    <n v="0.35756756756756747"/>
    <n v="0.35451351351351351"/>
    <n v="1.0086147747198289"/>
    <n v="23"/>
    <n v="2.2608695652173911"/>
  </r>
  <r>
    <s v="Ben Morris"/>
    <x v="8"/>
    <x v="1"/>
    <s v="Professor"/>
    <n v="234"/>
    <n v="1999"/>
    <n v="0.23200000000000001"/>
    <n v="0.17200000000000004"/>
    <n v="0.35756756756756747"/>
    <n v="0.35451351351351351"/>
    <n v="1.0086147747198289"/>
    <n v="22"/>
    <n v="10.636363636363637"/>
  </r>
  <r>
    <s v="Motohico Mulase"/>
    <x v="8"/>
    <x v="1"/>
    <s v="Professor"/>
    <n v="535"/>
    <n v="1979"/>
    <n v="0.47099999999999997"/>
    <n v="0.76"/>
    <n v="0.35756756756756747"/>
    <n v="0.35451351351351351"/>
    <n v="1.0086147747198289"/>
    <n v="42"/>
    <n v="12.738095238095237"/>
  </r>
  <r>
    <s v="Bruno Nachtergaele"/>
    <x v="8"/>
    <x v="1"/>
    <s v="Professor"/>
    <n v="828"/>
    <n v="1985"/>
    <n v="0.623"/>
    <n v="0.59299999999999997"/>
    <n v="0.35756756756756747"/>
    <n v="0.35451351351351351"/>
    <n v="1.0086147747198289"/>
    <n v="36"/>
    <n v="23"/>
  </r>
  <r>
    <s v="Elbridge Gerry Puckett"/>
    <x v="8"/>
    <x v="1"/>
    <s v="Professor"/>
    <n v="494"/>
    <n v="1987"/>
    <n v="0.438"/>
    <n v="0.53"/>
    <n v="0.35756756756756747"/>
    <n v="0.35451351351351351"/>
    <n v="1.0086147747198289"/>
    <n v="34"/>
    <n v="14.529411764705882"/>
  </r>
  <r>
    <s v="Dan Romik"/>
    <x v="8"/>
    <x v="1"/>
    <s v="Professor"/>
    <n v="336"/>
    <n v="1999"/>
    <n v="0.32800000000000001"/>
    <n v="0.17200000000000004"/>
    <n v="0.35756756756756747"/>
    <n v="0.35451351351351351"/>
    <n v="1.0086147747198289"/>
    <n v="22"/>
    <n v="15.272727272727273"/>
  </r>
  <r>
    <s v="Naoki Saito"/>
    <x v="8"/>
    <x v="1"/>
    <s v="Professor"/>
    <n v="64"/>
    <n v="1994"/>
    <n v="6.5000000000000002E-2"/>
    <n v="0.33399999999999996"/>
    <n v="0.35756756756756747"/>
    <n v="0.35451351351351351"/>
    <n v="1.0086147747198289"/>
    <n v="27"/>
    <n v="2.3703703703703702"/>
  </r>
  <r>
    <s v="Steve Shkoller"/>
    <x v="8"/>
    <x v="1"/>
    <s v="Professor"/>
    <n v="1602"/>
    <n v="1994"/>
    <n v="0.81"/>
    <n v="0.33399999999999996"/>
    <n v="0.35756756756756747"/>
    <n v="0.35451351351351351"/>
    <n v="1.0086147747198289"/>
    <n v="27"/>
    <n v="59.333333333333336"/>
  </r>
  <r>
    <s v="Alexander Soshnikov"/>
    <x v="8"/>
    <x v="1"/>
    <s v="Professor"/>
    <n v="1061"/>
    <n v="1993"/>
    <n v="0.69699999999999995"/>
    <n v="0.36299999999999999"/>
    <n v="0.35756756756756747"/>
    <n v="0.35451351351351351"/>
    <n v="1.0086147747198289"/>
    <n v="28"/>
    <n v="37.892857142857146"/>
  </r>
  <r>
    <s v="Thomas Strohmer"/>
    <x v="8"/>
    <x v="1"/>
    <s v="Professor"/>
    <n v="1340"/>
    <n v="1995"/>
    <n v="0.76400000000000001"/>
    <n v="0.30400000000000005"/>
    <n v="0.35756756756756747"/>
    <n v="0.35451351351351351"/>
    <n v="1.0086147747198289"/>
    <n v="26"/>
    <n v="51.53846153846154"/>
  </r>
  <r>
    <s v="John Blake Temple"/>
    <x v="8"/>
    <x v="1"/>
    <s v="Professor"/>
    <n v="0"/>
    <n v="2002"/>
    <n v="0"/>
    <n v="0.10299999999999998"/>
    <n v="0.35756756756756747"/>
    <n v="0.35451351351351351"/>
    <n v="1.0086147747198289"/>
    <n v="19"/>
    <n v="0"/>
  </r>
  <r>
    <s v="Craig Tracy"/>
    <x v="8"/>
    <x v="1"/>
    <s v="Professor"/>
    <n v="2138"/>
    <n v="1977"/>
    <n v="0.86899999999999999"/>
    <n v="0.80499999999999994"/>
    <n v="0.35756756756756747"/>
    <n v="0.35451351351351351"/>
    <n v="1.0086147747198289"/>
    <n v="44"/>
    <n v="48.590909090909093"/>
  </r>
  <r>
    <s v="Andrew K. Waldron"/>
    <x v="8"/>
    <x v="1"/>
    <s v="Professor"/>
    <n v="257"/>
    <n v="1996"/>
    <n v="0.25700000000000001"/>
    <n v="0.27800000000000002"/>
    <n v="0.35756756756756747"/>
    <n v="0.35451351351351351"/>
    <n v="1.0086147747198289"/>
    <n v="25"/>
    <n v="10.28"/>
  </r>
  <r>
    <s v="Qinglan Xia"/>
    <x v="8"/>
    <x v="1"/>
    <s v="Professor"/>
    <n v="181"/>
    <n v="1996"/>
    <n v="0.17"/>
    <n v="0.27800000000000002"/>
    <n v="0.35756756756756747"/>
    <n v="0.35451351351351351"/>
    <n v="1.0086147747198289"/>
    <n v="25"/>
    <n v="7.24"/>
  </r>
  <r>
    <s v="Lauren Williams"/>
    <x v="9"/>
    <x v="0"/>
    <s v="Professor"/>
    <n v="782"/>
    <n v="1996"/>
    <n v="0.60699999999999998"/>
    <n v="0.27800000000000002"/>
    <n v="0.79194736842105262"/>
    <n v="0.62815789473684203"/>
    <n v="1.2607457059069964"/>
    <n v="25"/>
    <n v="31.28"/>
  </r>
  <r>
    <s v="Denis Auroux"/>
    <x v="9"/>
    <x v="1"/>
    <s v="Professor"/>
    <n v="739"/>
    <n v="1996"/>
    <n v="0.58699999999999997"/>
    <n v="0.27800000000000002"/>
    <n v="0.79194736842105262"/>
    <n v="0.62815789473684203"/>
    <n v="1.2607457059069964"/>
    <n v="25"/>
    <n v="29.56"/>
  </r>
  <r>
    <s v="Noam Elkies"/>
    <x v="9"/>
    <x v="1"/>
    <s v="Professor"/>
    <n v="1242"/>
    <n v="1986"/>
    <n v="0.74299999999999999"/>
    <n v="0.56400000000000006"/>
    <n v="0.79194736842105262"/>
    <n v="0.62815789473684203"/>
    <n v="1.2607457059069964"/>
    <n v="35"/>
    <n v="35.485714285714288"/>
  </r>
  <r>
    <s v="Dennis Gaitsgory"/>
    <x v="9"/>
    <x v="1"/>
    <s v="Professor"/>
    <n v="1123"/>
    <n v="1995"/>
    <n v="0.71299999999999997"/>
    <n v="0.30400000000000005"/>
    <n v="0.79194736842105262"/>
    <n v="0.62815789473684203"/>
    <n v="1.2607457059069964"/>
    <n v="26"/>
    <n v="43.192307692307693"/>
  </r>
  <r>
    <s v="Joe Harris"/>
    <x v="9"/>
    <x v="1"/>
    <s v="Professor"/>
    <n v="9404"/>
    <n v="1977"/>
    <n v="0.99199999999999999"/>
    <n v="0.80499999999999994"/>
    <n v="0.79194736842105262"/>
    <n v="0.62815789473684203"/>
    <n v="1.2607457059069964"/>
    <n v="44"/>
    <n v="213.72727272727272"/>
  </r>
  <r>
    <s v="Mike Hopkins"/>
    <x v="9"/>
    <x v="1"/>
    <s v="Professor"/>
    <n v="1600"/>
    <n v="1984"/>
    <n v="0.80900000000000005"/>
    <n v="0.622"/>
    <n v="0.79194736842105262"/>
    <n v="0.62815789473684203"/>
    <n v="1.2607457059069964"/>
    <n v="37"/>
    <n v="43.243243243243242"/>
  </r>
  <r>
    <s v="Mark Kisin"/>
    <x v="9"/>
    <x v="1"/>
    <s v="Professor"/>
    <n v="992"/>
    <n v="1994"/>
    <n v="0.67300000000000004"/>
    <n v="0.33399999999999996"/>
    <n v="0.79194736842105262"/>
    <n v="0.62815789473684203"/>
    <n v="1.2607457059069964"/>
    <n v="27"/>
    <n v="36.74074074074074"/>
  </r>
  <r>
    <s v="Peter Kronheimer"/>
    <x v="9"/>
    <x v="1"/>
    <s v="Professor"/>
    <n v="2170"/>
    <n v="1981"/>
    <n v="0.87"/>
    <n v="0.71399999999999997"/>
    <n v="0.79194736842105262"/>
    <n v="0.62815789473684203"/>
    <n v="1.2607457059069964"/>
    <n v="40"/>
    <n v="54.25"/>
  </r>
  <r>
    <s v="Jacob Lurie"/>
    <x v="9"/>
    <x v="1"/>
    <s v="Professor"/>
    <n v="776"/>
    <n v="1998"/>
    <n v="0.60399999999999998"/>
    <n v="0.20899999999999996"/>
    <n v="0.79194736842105262"/>
    <n v="0.62815789473684203"/>
    <n v="1.2607457059069964"/>
    <n v="23"/>
    <n v="33.739130434782609"/>
  </r>
  <r>
    <s v="Eric Maskin"/>
    <x v="9"/>
    <x v="1"/>
    <s v="Professor"/>
    <n v="1308"/>
    <n v="1976"/>
    <n v="0.75900000000000001"/>
    <n v="0.82299999999999995"/>
    <n v="0.79194736842105262"/>
    <n v="0.62815789473684203"/>
    <n v="1.2607457059069964"/>
    <n v="45"/>
    <n v="29.066666666666666"/>
  </r>
  <r>
    <s v="Barry Mazur"/>
    <x v="9"/>
    <x v="1"/>
    <s v="Professor"/>
    <n v="4452"/>
    <n v="1959"/>
    <n v="0.96099999999999997"/>
    <n v="0.99399999999999999"/>
    <n v="0.79194736842105262"/>
    <n v="0.62815789473684203"/>
    <n v="1.2607457059069964"/>
    <n v="62"/>
    <n v="71.806451612903231"/>
  </r>
  <r>
    <s v="Curt McMullen"/>
    <x v="9"/>
    <x v="1"/>
    <s v="Professor"/>
    <n v="3086"/>
    <n v="1984"/>
    <n v="0.92300000000000004"/>
    <n v="0.622"/>
    <n v="0.79194736842105262"/>
    <n v="0.62815789473684203"/>
    <n v="1.2607457059069964"/>
    <n v="37"/>
    <n v="83.405405405405403"/>
  </r>
  <r>
    <s v="Martin Nowak"/>
    <x v="9"/>
    <x v="1"/>
    <s v="Professor"/>
    <n v="1011"/>
    <n v="1989"/>
    <n v="0.68"/>
    <n v="0.46899999999999997"/>
    <n v="0.79194736842105262"/>
    <n v="0.62815789473684203"/>
    <n v="1.2607457059069964"/>
    <n v="32"/>
    <n v="31.59375"/>
  </r>
  <r>
    <s v="Wilfried Schmid"/>
    <x v="9"/>
    <x v="1"/>
    <s v="Professor"/>
    <n v="1340"/>
    <n v="1967"/>
    <n v="0.76400000000000001"/>
    <n v="0.95799999999999996"/>
    <n v="0.79194736842105262"/>
    <n v="0.62815789473684203"/>
    <n v="1.2607457059069964"/>
    <n v="54"/>
    <n v="24.814814814814813"/>
  </r>
  <r>
    <s v="Yum Tong Siu"/>
    <x v="9"/>
    <x v="1"/>
    <s v="Professor"/>
    <n v="2340"/>
    <n v="1965"/>
    <n v="0.88200000000000001"/>
    <n v="0.97399999999999998"/>
    <n v="0.79194736842105262"/>
    <n v="0.62815789473684203"/>
    <n v="1.2607457059069964"/>
    <n v="56"/>
    <n v="41.785714285714285"/>
  </r>
  <r>
    <s v="Cliff Taubes"/>
    <x v="9"/>
    <x v="1"/>
    <s v="Professor"/>
    <n v="2775"/>
    <n v="1978"/>
    <n v="0.90900000000000003"/>
    <n v="0.78200000000000003"/>
    <n v="0.79194736842105262"/>
    <n v="0.62815789473684203"/>
    <n v="1.2607457059069964"/>
    <n v="43"/>
    <n v="64.534883720930239"/>
  </r>
  <r>
    <s v="Hugh Woodin"/>
    <x v="9"/>
    <x v="1"/>
    <s v="Professor"/>
    <n v="826"/>
    <n v="1981"/>
    <n v="0.622"/>
    <n v="0.71399999999999997"/>
    <n v="0.79194736842105262"/>
    <n v="0.62815789473684203"/>
    <n v="1.2607457059069964"/>
    <n v="40"/>
    <n v="20.65"/>
  </r>
  <r>
    <s v="Horng-tzer Yau"/>
    <x v="9"/>
    <x v="1"/>
    <s v="Professor"/>
    <n v="4055"/>
    <n v="1986"/>
    <n v="0.95199999999999996"/>
    <n v="0.56400000000000006"/>
    <n v="0.79194736842105262"/>
    <n v="0.62815789473684203"/>
    <n v="1.2607457059069964"/>
    <n v="35"/>
    <n v="115.85714285714286"/>
  </r>
  <r>
    <s v="Shing-Tung Yau"/>
    <x v="9"/>
    <x v="1"/>
    <s v="Professor"/>
    <n v="14245"/>
    <n v="1970"/>
    <n v="0.997"/>
    <n v="0.92700000000000005"/>
    <n v="0.79194736842105262"/>
    <n v="0.62815789473684203"/>
    <n v="1.2607457059069964"/>
    <n v="51"/>
    <n v="279.31372549019608"/>
  </r>
  <r>
    <s v="Svetlana Jitomirskaya"/>
    <x v="10"/>
    <x v="0"/>
    <s v="Professor"/>
    <n v="1242"/>
    <n v="1990"/>
    <n v="0.74299999999999999"/>
    <n v="0.43600000000000005"/>
    <n v="0.52992307692307705"/>
    <n v="0.39780769230769236"/>
    <n v="1.3321086725321476"/>
    <n v="31"/>
    <n v="40.064516129032256"/>
  </r>
  <r>
    <s v="Natalia Komarova"/>
    <x v="10"/>
    <x v="0"/>
    <s v="Professor"/>
    <n v="233"/>
    <n v="1995"/>
    <n v="0.23100000000000001"/>
    <n v="0.30400000000000005"/>
    <n v="0.52992307692307705"/>
    <n v="0.39780769230769236"/>
    <n v="1.3321086725321476"/>
    <n v="26"/>
    <n v="8.9615384615384617"/>
  </r>
  <r>
    <s v="Katya Krupchik"/>
    <x v="10"/>
    <x v="0"/>
    <s v="Professor"/>
    <n v="200"/>
    <n v="1999"/>
    <n v="0.191"/>
    <n v="0.17200000000000004"/>
    <n v="0.52992307692307705"/>
    <n v="0.39780769230769236"/>
    <n v="1.3321086725321476"/>
    <n v="22"/>
    <n v="9.0909090909090917"/>
  </r>
  <r>
    <s v="Vladimir Baranovsky"/>
    <x v="10"/>
    <x v="1"/>
    <s v="Professor"/>
    <n v="200"/>
    <n v="1995"/>
    <n v="0.191"/>
    <n v="0.30400000000000005"/>
    <n v="0.52992307692307705"/>
    <n v="0.39780769230769236"/>
    <n v="1.3321086725321476"/>
    <n v="26"/>
    <n v="7.6923076923076925"/>
  </r>
  <r>
    <s v="Chen Long"/>
    <x v="10"/>
    <x v="1"/>
    <s v="Professor"/>
    <n v="668"/>
    <n v="2004"/>
    <n v="0.55300000000000005"/>
    <n v="6.1000000000000054E-2"/>
    <n v="0.52992307692307705"/>
    <n v="0.39780769230769236"/>
    <n v="1.3321086725321476"/>
    <n v="17"/>
    <n v="39.294117647058826"/>
  </r>
  <r>
    <s v="Michael C Cranston"/>
    <x v="10"/>
    <x v="1"/>
    <s v="Professor"/>
    <n v="571"/>
    <n v="1980"/>
    <n v="0.48899999999999999"/>
    <n v="0.73899999999999999"/>
    <n v="0.52992307692307705"/>
    <n v="0.39780769230769236"/>
    <n v="1.3321086725321476"/>
    <n v="41"/>
    <n v="13.926829268292684"/>
  </r>
  <r>
    <s v="German Enciso"/>
    <x v="10"/>
    <x v="1"/>
    <s v="Professor"/>
    <n v="106"/>
    <n v="2004"/>
    <n v="0.10299999999999999"/>
    <n v="6.1000000000000054E-2"/>
    <n v="0.52992307692307705"/>
    <n v="0.39780769230769236"/>
    <n v="1.3321086725321476"/>
    <n v="17"/>
    <n v="6.2352941176470589"/>
  </r>
  <r>
    <s v="Alexander Figotin"/>
    <x v="10"/>
    <x v="1"/>
    <s v="Professor"/>
    <n v="965"/>
    <n v="1978"/>
    <n v="0.66400000000000003"/>
    <n v="0.78200000000000003"/>
    <n v="0.52992307692307705"/>
    <n v="0.39780769230769236"/>
    <n v="1.3321086725321476"/>
    <n v="43"/>
    <n v="22.441860465116278"/>
  </r>
  <r>
    <s v="Matthew Foreman"/>
    <x v="10"/>
    <x v="1"/>
    <s v="Professor"/>
    <n v="891"/>
    <n v="1980"/>
    <n v="0.64500000000000002"/>
    <n v="0.73899999999999999"/>
    <n v="0.52992307692307705"/>
    <n v="0.39780769230769236"/>
    <n v="1.3321086725321476"/>
    <n v="41"/>
    <n v="21.73170731707317"/>
  </r>
  <r>
    <s v="Anton Gorodetski"/>
    <x v="10"/>
    <x v="1"/>
    <s v="Professor"/>
    <n v="403"/>
    <n v="1996"/>
    <n v="0.38200000000000001"/>
    <n v="0.27800000000000002"/>
    <n v="0.52992307692307705"/>
    <n v="0.39780769230769236"/>
    <n v="1.3321086725321476"/>
    <n v="25"/>
    <n v="16.12"/>
  </r>
  <r>
    <s v="Patrick Guidotti"/>
    <x v="10"/>
    <x v="1"/>
    <s v="Professor"/>
    <n v="181"/>
    <n v="1995"/>
    <n v="0.17"/>
    <n v="0.30400000000000005"/>
    <n v="0.52992307692307705"/>
    <n v="0.39780769230769236"/>
    <n v="1.3321086725321476"/>
    <n v="26"/>
    <n v="6.9615384615384617"/>
  </r>
  <r>
    <s v="Abel Klein"/>
    <x v="10"/>
    <x v="1"/>
    <s v="Professor"/>
    <n v="1777"/>
    <n v="1972"/>
    <n v="0.83499999999999996"/>
    <n v="0.89700000000000002"/>
    <n v="0.52992307692307705"/>
    <n v="0.39780769230769236"/>
    <n v="1.3321086725321476"/>
    <n v="49"/>
    <n v="36.265306122448976"/>
  </r>
  <r>
    <s v="Song-Ying Li"/>
    <x v="10"/>
    <x v="1"/>
    <s v="Professor"/>
    <n v="511"/>
    <n v="1985"/>
    <n v="0.45600000000000002"/>
    <n v="0.59299999999999997"/>
    <n v="0.52992307692307705"/>
    <n v="0.39780769230769236"/>
    <n v="1.3321086725321476"/>
    <n v="36"/>
    <n v="14.194444444444445"/>
  </r>
  <r>
    <s v="John Lowengrub"/>
    <x v="10"/>
    <x v="1"/>
    <s v="Professor"/>
    <n v="2830"/>
    <n v="1988"/>
    <n v="0.91300000000000003"/>
    <n v="0.5"/>
    <n v="0.52992307692307705"/>
    <n v="0.39780769230769236"/>
    <n v="1.3321086725321476"/>
    <n v="33"/>
    <n v="85.757575757575751"/>
  </r>
  <r>
    <s v="Zhiqin Lu"/>
    <x v="10"/>
    <x v="1"/>
    <s v="Professor"/>
    <n v="502"/>
    <n v="1989"/>
    <n v="0.44600000000000001"/>
    <n v="0.46899999999999997"/>
    <n v="0.52992307692307705"/>
    <n v="0.39780769230769236"/>
    <n v="1.3321086725321476"/>
    <n v="32"/>
    <n v="15.6875"/>
  </r>
  <r>
    <s v="Qing Nie"/>
    <x v="10"/>
    <x v="1"/>
    <s v="Professor"/>
    <n v="499"/>
    <n v="1995"/>
    <n v="0.443"/>
    <n v="0.30400000000000005"/>
    <n v="0.52992307692307705"/>
    <n v="0.39780769230769236"/>
    <n v="1.3321086725321476"/>
    <n v="26"/>
    <n v="19.192307692307693"/>
  </r>
  <r>
    <s v="Richard Schoen"/>
    <x v="10"/>
    <x v="1"/>
    <s v="Professor"/>
    <n v="6827"/>
    <n v="1975"/>
    <n v="0.98499999999999999"/>
    <n v="0.84599999999999997"/>
    <n v="0.52992307692307705"/>
    <n v="0.39780769230769236"/>
    <n v="1.3321086725321476"/>
    <n v="46"/>
    <n v="148.41304347826087"/>
  </r>
  <r>
    <s v="Knut Solna"/>
    <x v="10"/>
    <x v="1"/>
    <s v="Professor"/>
    <n v="1079"/>
    <n v="1996"/>
    <n v="0.70399999999999996"/>
    <n v="0.27800000000000002"/>
    <n v="0.52992307692307705"/>
    <n v="0.39780769230769236"/>
    <n v="1.3321086725321476"/>
    <n v="25"/>
    <n v="43.16"/>
  </r>
  <r>
    <s v="Jeffrey Streets"/>
    <x v="10"/>
    <x v="1"/>
    <s v="Professor"/>
    <n v="331"/>
    <n v="2007"/>
    <n v="0.32400000000000001"/>
    <n v="1.8000000000000016E-2"/>
    <n v="0.52992307692307705"/>
    <n v="0.39780769230769236"/>
    <n v="1.3321086725321476"/>
    <n v="14"/>
    <n v="23.642857142857142"/>
  </r>
  <r>
    <s v="Roman Vershynin"/>
    <x v="10"/>
    <x v="1"/>
    <s v="Professor"/>
    <n v="1729"/>
    <n v="1997"/>
    <n v="0.82699999999999996"/>
    <n v="0.24"/>
    <n v="0.52992307692307705"/>
    <n v="0.39780769230769236"/>
    <n v="1.3321086725321476"/>
    <n v="24"/>
    <n v="72.041666666666671"/>
  </r>
  <r>
    <s v="Jeff Vlacolovsky"/>
    <x v="10"/>
    <x v="1"/>
    <s v="Professor"/>
    <n v="774"/>
    <n v="1999"/>
    <n v="0.60099999999999998"/>
    <n v="0.17200000000000004"/>
    <n v="0.52992307692307705"/>
    <n v="0.39780769230769236"/>
    <n v="1.3321086725321476"/>
    <n v="22"/>
    <n v="35.18181818181818"/>
  </r>
  <r>
    <s v="Da Quing Wan"/>
    <x v="10"/>
    <x v="1"/>
    <s v="Professor"/>
    <n v="1063"/>
    <n v="1982"/>
    <n v="0.69799999999999995"/>
    <n v="0.68399999999999994"/>
    <n v="0.52992307692307705"/>
    <n v="0.39780769230769236"/>
    <n v="1.3321086725321476"/>
    <n v="39"/>
    <n v="27.256410256410255"/>
  </r>
  <r>
    <s v="Jack Xin"/>
    <x v="10"/>
    <x v="1"/>
    <s v="Professor"/>
    <n v="1474"/>
    <n v="1990"/>
    <n v="0.79"/>
    <n v="0.43600000000000005"/>
    <n v="0.52992307692307705"/>
    <n v="0.39780769230769236"/>
    <n v="1.3321086725321476"/>
    <n v="31"/>
    <n v="47.548387096774192"/>
  </r>
  <r>
    <s v="Yifeng Yu"/>
    <x v="10"/>
    <x v="1"/>
    <s v="Professor"/>
    <n v="358"/>
    <n v="2004"/>
    <n v="0.34799999999999998"/>
    <n v="6.1000000000000054E-2"/>
    <n v="0.52992307692307705"/>
    <n v="0.39780769230769236"/>
    <n v="1.3321086725321476"/>
    <n v="17"/>
    <n v="21.058823529411764"/>
  </r>
  <r>
    <s v="Martin Zeman"/>
    <x v="10"/>
    <x v="1"/>
    <s v="Professor"/>
    <n v="197"/>
    <n v="1992"/>
    <n v="0.188"/>
    <n v="0.38700000000000001"/>
    <n v="0.52992307692307705"/>
    <n v="0.39780769230769236"/>
    <n v="1.3321086725321476"/>
    <n v="29"/>
    <n v="6.7931034482758621"/>
  </r>
  <r>
    <s v="Hongkai Zhao"/>
    <x v="10"/>
    <x v="1"/>
    <s v="Professor"/>
    <n v="1975"/>
    <n v="1996"/>
    <n v="0.85799999999999998"/>
    <n v="0.27800000000000002"/>
    <n v="0.52992307692307705"/>
    <n v="0.39780769230769236"/>
    <n v="1.3321086725321476"/>
    <n v="25"/>
    <n v="79"/>
  </r>
  <r>
    <s v="Andrea Bertozzi"/>
    <x v="11"/>
    <x v="0"/>
    <s v="Professor"/>
    <n v="3945"/>
    <n v="1988"/>
    <n v="0.95"/>
    <n v="0.5"/>
    <n v="0.57383673469387764"/>
    <n v="0.43332653061224491"/>
    <n v="1.324259407526021"/>
    <n v="33"/>
    <n v="119.54545454545455"/>
  </r>
  <r>
    <s v="Inwon Kim"/>
    <x v="11"/>
    <x v="0"/>
    <s v="Professor"/>
    <n v="358"/>
    <n v="2001"/>
    <n v="0.34799999999999998"/>
    <n v="0.124"/>
    <n v="0.57383673469387764"/>
    <n v="0.43332653061224491"/>
    <n v="1.324259407526021"/>
    <n v="20"/>
    <n v="17.899999999999999"/>
  </r>
  <r>
    <s v="Deanna Needell"/>
    <x v="11"/>
    <x v="0"/>
    <s v="Professor"/>
    <n v="648"/>
    <n v="2009"/>
    <n v="0.54100000000000004"/>
    <n v="9.000000000000008E-3"/>
    <n v="0.57383673469387764"/>
    <n v="0.43332653061224491"/>
    <n v="1.324259407526021"/>
    <n v="12"/>
    <n v="54"/>
  </r>
  <r>
    <s v="Luminita Vese"/>
    <x v="11"/>
    <x v="0"/>
    <s v="Professor"/>
    <n v="774"/>
    <n v="1997"/>
    <n v="0.60099999999999998"/>
    <n v="0.24"/>
    <n v="0.57383673469387764"/>
    <n v="0.43332653061224491"/>
    <n v="1.324259407526021"/>
    <n v="24"/>
    <n v="32.25"/>
  </r>
  <r>
    <s v="Monica Visan"/>
    <x v="11"/>
    <x v="0"/>
    <s v="Professor"/>
    <n v="1472"/>
    <n v="2005"/>
    <n v="0.78900000000000003"/>
    <n v="4.1000000000000036E-2"/>
    <n v="0.57383673469387764"/>
    <n v="0.43332653061224491"/>
    <n v="1.324259407526021"/>
    <n v="16"/>
    <n v="92"/>
  </r>
  <r>
    <s v="Chris Anderson"/>
    <x v="11"/>
    <x v="1"/>
    <s v="Professor"/>
    <n v="178"/>
    <n v="1985"/>
    <n v="0.16600000000000001"/>
    <n v="0.59299999999999997"/>
    <n v="0.57383673469387764"/>
    <n v="0.43332653061224491"/>
    <n v="1.324259407526021"/>
    <n v="36"/>
    <n v="4.9444444444444446"/>
  </r>
  <r>
    <s v="Matthias Aschenbrenner"/>
    <x v="11"/>
    <x v="1"/>
    <s v="Professor"/>
    <n v="344"/>
    <n v="2000"/>
    <n v="0.33800000000000002"/>
    <n v="0.14700000000000002"/>
    <n v="0.57383673469387764"/>
    <n v="0.43332653061224491"/>
    <n v="1.324259407526021"/>
    <n v="21"/>
    <n v="16.38095238095238"/>
  </r>
  <r>
    <s v="Tim Austin"/>
    <x v="11"/>
    <x v="1"/>
    <s v="Professor"/>
    <n v="334"/>
    <n v="2005"/>
    <n v="0.32700000000000001"/>
    <n v="4.1000000000000036E-2"/>
    <n v="0.57383673469387764"/>
    <n v="0.43332653061224491"/>
    <n v="1.324259407526021"/>
    <n v="16"/>
    <n v="20.875"/>
  </r>
  <r>
    <s v="Paul Balmer"/>
    <x v="11"/>
    <x v="1"/>
    <s v="Professor"/>
    <n v="874"/>
    <n v="1999"/>
    <n v="0.63900000000000001"/>
    <n v="0.17200000000000004"/>
    <n v="0.57383673469387764"/>
    <n v="0.43332653061224491"/>
    <n v="1.324259407526021"/>
    <n v="22"/>
    <n v="39.727272727272727"/>
  </r>
  <r>
    <s v="Marek Biskup"/>
    <x v="11"/>
    <x v="1"/>
    <s v="Professor"/>
    <n v="669"/>
    <n v="1998"/>
    <n v="0.55500000000000005"/>
    <n v="0.20899999999999996"/>
    <n v="0.57383673469387764"/>
    <n v="0.43332653061224491"/>
    <n v="1.324259407526021"/>
    <n v="23"/>
    <n v="29.086956521739129"/>
  </r>
  <r>
    <s v="Don Blasius"/>
    <x v="11"/>
    <x v="1"/>
    <s v="Professor"/>
    <n v="337"/>
    <n v="1981"/>
    <n v="0.33"/>
    <n v="0.71399999999999997"/>
    <n v="0.57383673469387764"/>
    <n v="0.43332653061224491"/>
    <n v="1.324259407526021"/>
    <n v="40"/>
    <n v="8.4250000000000007"/>
  </r>
  <r>
    <s v="Mario Bonk"/>
    <x v="11"/>
    <x v="1"/>
    <s v="Professor"/>
    <n v="935"/>
    <n v="1987"/>
    <n v="0.65700000000000003"/>
    <n v="0.53"/>
    <n v="0.57383673469387764"/>
    <n v="0.43332653061224491"/>
    <n v="1.324259407526021"/>
    <n v="34"/>
    <n v="27.5"/>
  </r>
  <r>
    <s v="Robert Brown"/>
    <x v="11"/>
    <x v="1"/>
    <s v="Professor"/>
    <n v="594"/>
    <n v="1963"/>
    <n v="0.503"/>
    <n v="0.98199999999999998"/>
    <n v="0.57383673469387764"/>
    <n v="0.43332653061224491"/>
    <n v="1.324259407526021"/>
    <n v="58"/>
    <n v="10.241379310344827"/>
  </r>
  <r>
    <s v="Lincoln Chayes"/>
    <x v="11"/>
    <x v="1"/>
    <s v="Professor"/>
    <n v="1043"/>
    <n v="1983"/>
    <n v="0.69099999999999995"/>
    <n v="0.65200000000000002"/>
    <n v="0.57383673469387764"/>
    <n v="0.43332653061224491"/>
    <n v="1.324259407526021"/>
    <n v="38"/>
    <n v="27.44736842105263"/>
  </r>
  <r>
    <s v="Tom Chou"/>
    <x v="11"/>
    <x v="1"/>
    <s v="Professor"/>
    <n v="40"/>
    <n v="1998"/>
    <n v="4.3999999999999997E-2"/>
    <n v="0.20899999999999996"/>
    <n v="0.57383673469387764"/>
    <n v="0.43332653061224491"/>
    <n v="1.324259407526021"/>
    <n v="23"/>
    <n v="1.7391304347826086"/>
  </r>
  <r>
    <s v="William Duke"/>
    <x v="11"/>
    <x v="1"/>
    <s v="Professor"/>
    <n v="1542"/>
    <n v="1986"/>
    <n v="0.79800000000000004"/>
    <n v="0.56400000000000006"/>
    <n v="0.57383673469387764"/>
    <n v="0.43332653061224491"/>
    <n v="1.324259407526021"/>
    <n v="35"/>
    <n v="44.057142857142857"/>
  </r>
  <r>
    <s v="Richard Elman"/>
    <x v="11"/>
    <x v="1"/>
    <s v="Professor"/>
    <n v="629"/>
    <n v="1971"/>
    <n v="0.52600000000000002"/>
    <n v="0.91300000000000003"/>
    <n v="0.57383673469387764"/>
    <n v="0.43332653061224491"/>
    <n v="1.324259407526021"/>
    <n v="50"/>
    <n v="12.58"/>
  </r>
  <r>
    <s v="Wilfrid Gangbo"/>
    <x v="11"/>
    <x v="1"/>
    <s v="Professor"/>
    <n v="1444"/>
    <n v="1990"/>
    <n v="0.78400000000000003"/>
    <n v="0.43600000000000005"/>
    <n v="0.57383673469387764"/>
    <n v="0.43332653061224491"/>
    <n v="1.324259407526021"/>
    <n v="31"/>
    <n v="46.58064516129032"/>
  </r>
  <r>
    <s v="David Gieseker"/>
    <x v="11"/>
    <x v="1"/>
    <s v="Professor"/>
    <n v="530"/>
    <n v="1970"/>
    <n v="0.46700000000000003"/>
    <n v="0.92700000000000005"/>
    <n v="0.57383673469387764"/>
    <n v="0.43332653061224491"/>
    <n v="1.324259407526021"/>
    <n v="51"/>
    <n v="10.392156862745098"/>
  </r>
  <r>
    <s v="Robert Greene"/>
    <x v="11"/>
    <x v="1"/>
    <s v="Professor"/>
    <n v="1141"/>
    <n v="1969"/>
    <n v="0.71599999999999997"/>
    <n v="0.93900000000000006"/>
    <n v="0.57383673469387764"/>
    <n v="0.43332653061224491"/>
    <n v="1.324259407526021"/>
    <n v="52"/>
    <n v="21.942307692307693"/>
  </r>
  <r>
    <s v="Haruzo Hida"/>
    <x v="11"/>
    <x v="1"/>
    <s v="Professor"/>
    <n v="1563"/>
    <n v="1978"/>
    <n v="0.80400000000000005"/>
    <n v="0.78200000000000003"/>
    <n v="0.57383673469387764"/>
    <n v="0.43332653061224491"/>
    <n v="1.324259407526021"/>
    <n v="43"/>
    <n v="36.348837209302324"/>
  </r>
  <r>
    <s v="Michael Hill"/>
    <x v="11"/>
    <x v="1"/>
    <s v="Professor"/>
    <n v="217"/>
    <n v="2006"/>
    <n v="0.21299999999999999"/>
    <n v="2.7000000000000024E-2"/>
    <n v="0.57383673469387764"/>
    <n v="0.43332653061224491"/>
    <n v="1.324259407526021"/>
    <n v="15"/>
    <n v="14.466666666666667"/>
  </r>
  <r>
    <s v="Michael Hitrik"/>
    <x v="11"/>
    <x v="1"/>
    <s v="Professor"/>
    <n v="381"/>
    <n v="1998"/>
    <n v="0.36299999999999999"/>
    <n v="0.20899999999999996"/>
    <n v="0.57383673469387764"/>
    <n v="0.43332653061224491"/>
    <n v="1.324259407526021"/>
    <n v="23"/>
    <n v="16.565217391304348"/>
  </r>
  <r>
    <s v="Ko Honda"/>
    <x v="11"/>
    <x v="1"/>
    <s v="Professor"/>
    <n v="1077"/>
    <n v="1997"/>
    <n v="0.70299999999999996"/>
    <n v="0.24"/>
    <n v="0.57383673469387764"/>
    <n v="0.43332653061224491"/>
    <n v="1.324259407526021"/>
    <n v="24"/>
    <n v="44.875"/>
  </r>
  <r>
    <s v="ChandraSekhar Khare"/>
    <x v="11"/>
    <x v="1"/>
    <s v="Professor"/>
    <n v="595"/>
    <n v="1995"/>
    <n v="0.504"/>
    <n v="0.30400000000000005"/>
    <n v="0.57383673469387764"/>
    <n v="0.43332653061224491"/>
    <n v="1.324259407526021"/>
    <n v="26"/>
    <n v="22.884615384615383"/>
  </r>
  <r>
    <s v="Rowan Killip"/>
    <x v="11"/>
    <x v="1"/>
    <s v="Professor"/>
    <n v="1559"/>
    <n v="1999"/>
    <n v="0.80200000000000005"/>
    <n v="0.17200000000000004"/>
    <n v="0.57383673469387764"/>
    <n v="0.43332653061224491"/>
    <n v="1.324259407526021"/>
    <n v="22"/>
    <n v="70.86363636363636"/>
  </r>
  <r>
    <s v="Ker-Chau Li"/>
    <x v="11"/>
    <x v="1"/>
    <s v="Professor"/>
    <n v="1182"/>
    <n v="1981"/>
    <n v="0.73"/>
    <n v="0.71399999999999997"/>
    <n v="0.57383673469387764"/>
    <n v="0.43332653061224491"/>
    <n v="1.324259407526021"/>
    <n v="40"/>
    <n v="29.55"/>
  </r>
  <r>
    <s v="Kefeng Liu"/>
    <x v="11"/>
    <x v="1"/>
    <s v="Professor"/>
    <n v="1371"/>
    <n v="1992"/>
    <n v="0.76800000000000002"/>
    <n v="0.38700000000000001"/>
    <n v="0.57383673469387764"/>
    <n v="0.43332653061224491"/>
    <n v="1.324259407526021"/>
    <n v="29"/>
    <n v="47.275862068965516"/>
  </r>
  <r>
    <s v="Ciprian Manolescu"/>
    <x v="11"/>
    <x v="1"/>
    <s v="Professor"/>
    <n v="503"/>
    <n v="2003"/>
    <n v="0.44700000000000001"/>
    <n v="8.1999999999999962E-2"/>
    <n v="0.57383673469387764"/>
    <n v="0.43332653061224491"/>
    <n v="1.324259407526021"/>
    <n v="18"/>
    <n v="27.944444444444443"/>
  </r>
  <r>
    <s v="Alexander Merkurjev"/>
    <x v="11"/>
    <x v="1"/>
    <s v="Professor"/>
    <n v="2526"/>
    <n v="1977"/>
    <n v="0.89400000000000002"/>
    <n v="0.80499999999999994"/>
    <n v="0.57383673469387764"/>
    <n v="0.43332653061224491"/>
    <n v="1.324259407526021"/>
    <n v="44"/>
    <n v="57.409090909090907"/>
  </r>
  <r>
    <s v="Itay Neeman"/>
    <x v="11"/>
    <x v="1"/>
    <s v="Professor"/>
    <n v="229"/>
    <n v="1995"/>
    <n v="0.22700000000000001"/>
    <n v="0.30400000000000005"/>
    <n v="0.57383673469387764"/>
    <n v="0.43332653061224491"/>
    <n v="1.324259407526021"/>
    <n v="26"/>
    <n v="8.8076923076923084"/>
  </r>
  <r>
    <s v="William Newman"/>
    <x v="11"/>
    <x v="1"/>
    <s v="Professor"/>
    <n v="77"/>
    <n v="1972"/>
    <n v="7.6999999999999999E-2"/>
    <n v="0.89700000000000002"/>
    <n v="0.57383673469387764"/>
    <n v="0.43332653061224491"/>
    <n v="1.324259407526021"/>
    <n v="49"/>
    <n v="1.5714285714285714"/>
  </r>
  <r>
    <s v="Stanley Osher"/>
    <x v="11"/>
    <x v="1"/>
    <s v="Professor"/>
    <n v="16774"/>
    <n v="1966"/>
    <n v="0.999"/>
    <n v="0.96599999999999997"/>
    <n v="0.57383673469387764"/>
    <n v="0.43332653061224491"/>
    <n v="1.324259407526021"/>
    <n v="55"/>
    <n v="304.9818181818182"/>
  </r>
  <r>
    <s v="Rafail Ostrovsky"/>
    <x v="11"/>
    <x v="1"/>
    <s v="Professor"/>
    <n v="1658"/>
    <n v="1991"/>
    <n v="0.81899999999999995"/>
    <n v="0.41400000000000003"/>
    <n v="0.57383673469387764"/>
    <n v="0.43332653061224491"/>
    <n v="1.324259407526021"/>
    <n v="30"/>
    <n v="55.266666666666666"/>
  </r>
  <r>
    <s v="Igor Pak"/>
    <x v="11"/>
    <x v="1"/>
    <s v="Professor"/>
    <n v="977"/>
    <n v="1990"/>
    <n v="0.67"/>
    <n v="0.43600000000000005"/>
    <n v="0.57383673469387764"/>
    <n v="0.43332653061224491"/>
    <n v="1.324259407526021"/>
    <n v="31"/>
    <n v="31.516129032258064"/>
  </r>
  <r>
    <s v="Peter Petersen"/>
    <x v="11"/>
    <x v="1"/>
    <s v="Professor"/>
    <n v="1676"/>
    <n v="1987"/>
    <n v="0.81899999999999995"/>
    <n v="0.53"/>
    <n v="0.57383673469387764"/>
    <n v="0.43332653061224491"/>
    <n v="1.324259407526021"/>
    <n v="34"/>
    <n v="49.294117647058826"/>
  </r>
  <r>
    <s v="Sorin Popa"/>
    <x v="11"/>
    <x v="1"/>
    <s v="Professor"/>
    <n v="3204"/>
    <n v="1978"/>
    <n v="0.92500000000000004"/>
    <n v="0.78200000000000003"/>
    <n v="0.57383673469387764"/>
    <n v="0.43332653061224491"/>
    <n v="1.324259407526021"/>
    <n v="43"/>
    <n v="74.511627906976742"/>
  </r>
  <r>
    <s v="Mason Porter"/>
    <x v="11"/>
    <x v="1"/>
    <s v="Professor"/>
    <n v="291"/>
    <n v="2001"/>
    <n v="0.28999999999999998"/>
    <n v="0.124"/>
    <n v="0.57383673469387764"/>
    <n v="0.43332653061224491"/>
    <n v="1.324259407526021"/>
    <n v="20"/>
    <n v="14.55"/>
  </r>
  <r>
    <s v="Marcus Roper"/>
    <x v="11"/>
    <x v="1"/>
    <s v="Professor"/>
    <n v="5"/>
    <n v="2006"/>
    <n v="1.2E-2"/>
    <n v="2.7000000000000024E-2"/>
    <n v="0.57383673469387764"/>
    <n v="0.43332653061224491"/>
    <n v="1.324259407526021"/>
    <n v="15"/>
    <n v="0.33333333333333331"/>
  </r>
  <r>
    <s v="Bruce Rothschild"/>
    <x v="11"/>
    <x v="1"/>
    <s v="Professor"/>
    <n v="1058"/>
    <n v="1965"/>
    <n v="0.69699999999999995"/>
    <n v="0.97399999999999998"/>
    <n v="0.57383673469387764"/>
    <n v="0.43332653061224491"/>
    <n v="1.324259407526021"/>
    <n v="56"/>
    <n v="18.892857142857142"/>
  </r>
  <r>
    <s v="Raphael Rouquier"/>
    <x v="11"/>
    <x v="1"/>
    <s v="Professor"/>
    <n v="1478"/>
    <n v="1994"/>
    <n v="0.79"/>
    <n v="0.33399999999999996"/>
    <n v="0.57383673469387764"/>
    <n v="0.43332653061224491"/>
    <n v="1.324259407526021"/>
    <n v="27"/>
    <n v="54.74074074074074"/>
  </r>
  <r>
    <s v="Romyar Sharifi"/>
    <x v="11"/>
    <x v="1"/>
    <s v="Professor"/>
    <n v="135"/>
    <n v="1997"/>
    <n v="0.128"/>
    <n v="0.24"/>
    <n v="0.57383673469387764"/>
    <n v="0.43332653061224491"/>
    <n v="1.324259407526021"/>
    <n v="24"/>
    <n v="5.625"/>
  </r>
  <r>
    <s v="Dimitri Shlyakhtenko"/>
    <x v="11"/>
    <x v="1"/>
    <s v="Professor"/>
    <n v="829"/>
    <n v="1996"/>
    <n v="0.623"/>
    <n v="0.27800000000000002"/>
    <n v="0.57383673469387764"/>
    <n v="0.43332653061224491"/>
    <n v="1.324259407526021"/>
    <n v="25"/>
    <n v="33.159999999999997"/>
  </r>
  <r>
    <s v="Terence Tao"/>
    <x v="11"/>
    <x v="1"/>
    <s v="Professor"/>
    <n v="15527"/>
    <n v="1996"/>
    <n v="0.998"/>
    <n v="0.27800000000000002"/>
    <n v="0.57383673469387764"/>
    <n v="0.43332653061224491"/>
    <n v="1.324259407526021"/>
    <n v="25"/>
    <n v="621.08000000000004"/>
  </r>
  <r>
    <s v="Joseph Teran"/>
    <x v="11"/>
    <x v="1"/>
    <s v="Professor"/>
    <n v="114"/>
    <n v="2009"/>
    <n v="0.111"/>
    <n v="9.000000000000008E-3"/>
    <n v="0.57383673469387764"/>
    <n v="0.43332653061224491"/>
    <n v="1.324259407526021"/>
    <n v="12"/>
    <n v="9.5"/>
  </r>
  <r>
    <s v="Burt Tataro"/>
    <x v="11"/>
    <x v="1"/>
    <s v="Professor"/>
    <n v="928"/>
    <n v="1989"/>
    <n v="0.65400000000000003"/>
    <n v="0.46899999999999997"/>
    <n v="0.57383673469387764"/>
    <n v="0.43332653061224491"/>
    <n v="1.324259407526021"/>
    <n v="32"/>
    <n v="29"/>
  </r>
  <r>
    <s v="Lieven Vandenberghe"/>
    <x v="11"/>
    <x v="1"/>
    <s v="Professor"/>
    <n v="3804"/>
    <n v="1988"/>
    <n v="0.94599999999999995"/>
    <n v="0.5"/>
    <n v="0.57383673469387764"/>
    <n v="0.43332653061224491"/>
    <n v="1.324259407526021"/>
    <n v="33"/>
    <n v="115.27272727272727"/>
  </r>
  <r>
    <s v="Wotao Yin"/>
    <x v="11"/>
    <x v="1"/>
    <s v="Professor"/>
    <n v="2219"/>
    <n v="2005"/>
    <n v="0.873"/>
    <n v="4.1000000000000036E-2"/>
    <n v="0.57383673469387764"/>
    <n v="0.43332653061224491"/>
    <n v="1.324259407526021"/>
    <n v="16"/>
    <n v="138.6875"/>
  </r>
  <r>
    <s v="William Zame"/>
    <x v="11"/>
    <x v="1"/>
    <s v="Professor"/>
    <n v="525"/>
    <n v="1966"/>
    <n v="0.46200000000000002"/>
    <n v="0.96599999999999997"/>
    <n v="0.57383673469387764"/>
    <n v="0.43332653061224491"/>
    <n v="1.324259407526021"/>
    <n v="55"/>
    <n v="9.545454545454545"/>
  </r>
  <r>
    <s v="Ruth Haas"/>
    <x v="12"/>
    <x v="0"/>
    <s v="Professor"/>
    <n v="164"/>
    <n v="1987"/>
    <n v="0.151"/>
    <n v="0.53"/>
    <n v="0.22358333333333333"/>
    <n v="0.41658333333333336"/>
    <n v="0.53670734146829358"/>
    <n v="34"/>
    <n v="4.8235294117647056"/>
  </r>
  <r>
    <s v="Monique Chyba"/>
    <x v="12"/>
    <x v="0"/>
    <s v="Professor"/>
    <n v="234"/>
    <n v="1997"/>
    <n v="0.23200000000000001"/>
    <n v="0.24"/>
    <n v="0.22358333333333333"/>
    <n v="0.41658333333333336"/>
    <n v="0.53670734146829358"/>
    <n v="24"/>
    <n v="9.75"/>
  </r>
  <r>
    <s v="Michelle Manes"/>
    <x v="12"/>
    <x v="0"/>
    <s v="Professor"/>
    <n v="79"/>
    <n v="2007"/>
    <n v="7.8E-2"/>
    <n v="1.8000000000000016E-2"/>
    <n v="0.22358333333333333"/>
    <n v="0.41658333333333336"/>
    <n v="0.53670734146829358"/>
    <n v="14"/>
    <n v="5.6428571428571432"/>
  </r>
  <r>
    <s v="Karl-Heinz Doverman"/>
    <x v="12"/>
    <x v="1"/>
    <s v="Professor"/>
    <n v="138"/>
    <n v="1978"/>
    <n v="0.13"/>
    <n v="0.78200000000000003"/>
    <n v="0.22358333333333333"/>
    <n v="0.41658333333333336"/>
    <n v="0.53670734146829358"/>
    <n v="43"/>
    <n v="3.2093023255813953"/>
  </r>
  <r>
    <s v="Wayne Smith"/>
    <x v="12"/>
    <x v="1"/>
    <s v="Professor"/>
    <n v="547"/>
    <n v="1983"/>
    <n v="0.47899999999999998"/>
    <n v="0.65200000000000002"/>
    <n v="0.22358333333333333"/>
    <n v="0.41658333333333336"/>
    <n v="0.53670734146829358"/>
    <n v="38"/>
    <n v="14.394736842105264"/>
  </r>
  <r>
    <s v="David Ross"/>
    <x v="12"/>
    <x v="1"/>
    <s v="Professor"/>
    <n v="71"/>
    <n v="1983"/>
    <n v="7.1999999999999995E-2"/>
    <n v="0.65200000000000002"/>
    <n v="0.22358333333333333"/>
    <n v="0.41658333333333336"/>
    <n v="0.53670734146829358"/>
    <n v="38"/>
    <n v="1.868421052631579"/>
  </r>
  <r>
    <s v="Helminck"/>
    <x v="12"/>
    <x v="1"/>
    <s v="Professor"/>
    <n v="310"/>
    <n v="1982"/>
    <n v="0.307"/>
    <n v="0.68399999999999994"/>
    <n v="0.22358333333333333"/>
    <n v="0.41658333333333336"/>
    <n v="0.53670734146829358"/>
    <n v="39"/>
    <n v="7.9487179487179489"/>
  </r>
  <r>
    <s v="George Wilkens"/>
    <x v="12"/>
    <x v="1"/>
    <s v="Professor"/>
    <n v="73"/>
    <n v="1987"/>
    <n v="7.2999999999999995E-2"/>
    <n v="0.53"/>
    <n v="0.22358333333333333"/>
    <n v="0.41658333333333336"/>
    <n v="0.53670734146829358"/>
    <n v="34"/>
    <n v="2.1470588235294117"/>
  </r>
  <r>
    <s v="Pavel Guerzhoy"/>
    <x v="12"/>
    <x v="1"/>
    <s v="Professor"/>
    <n v="153"/>
    <n v="1990"/>
    <n v="0.14199999999999999"/>
    <n v="0.43600000000000005"/>
    <n v="0.22358333333333333"/>
    <n v="0.41658333333333336"/>
    <n v="0.53670734146829358"/>
    <n v="31"/>
    <n v="4.935483870967742"/>
  </r>
  <r>
    <s v="Eric Guentner"/>
    <x v="12"/>
    <x v="1"/>
    <s v="Professor"/>
    <n v="610"/>
    <n v="1993"/>
    <n v="0.51500000000000001"/>
    <n v="0.36299999999999999"/>
    <n v="0.22358333333333333"/>
    <n v="0.41658333333333336"/>
    <n v="0.53670734146829358"/>
    <n v="28"/>
    <n v="21.785714285714285"/>
  </r>
  <r>
    <s v="Kjoss-Hanssen"/>
    <x v="12"/>
    <x v="1"/>
    <s v="Professor"/>
    <n v="324"/>
    <n v="2002"/>
    <n v="0.316"/>
    <n v="0.10299999999999998"/>
    <n v="0.22358333333333333"/>
    <n v="0.41658333333333336"/>
    <n v="0.53670734146829358"/>
    <n v="19"/>
    <n v="17.05263157894737"/>
  </r>
  <r>
    <s v="Rufus Willett"/>
    <x v="12"/>
    <x v="1"/>
    <s v="Professor"/>
    <n v="198"/>
    <n v="2009"/>
    <n v="0.188"/>
    <n v="9.000000000000008E-3"/>
    <n v="0.22358333333333333"/>
    <n v="0.41658333333333336"/>
    <n v="0.53670734146829358"/>
    <n v="12"/>
    <n v="16.5"/>
  </r>
  <r>
    <s v="Mayya Tokman"/>
    <x v="13"/>
    <x v="0"/>
    <s v="Professor"/>
    <n v="121"/>
    <n v="2001"/>
    <n v="0.11700000000000001"/>
    <n v="0.124"/>
    <n v="0.14185714285714285"/>
    <n v="0.1762857142857143"/>
    <n v="0.80470016207455419"/>
    <n v="20"/>
    <n v="6.05"/>
  </r>
  <r>
    <s v="Chrysoula Togka"/>
    <x v="13"/>
    <x v="0"/>
    <s v="Professor"/>
    <n v="506"/>
    <n v="1997"/>
    <n v="0.45"/>
    <n v="0.24"/>
    <n v="0.14185714285714285"/>
    <n v="0.1762857142857143"/>
    <n v="0.80470016207455419"/>
    <n v="24"/>
    <n v="21.083333333333332"/>
  </r>
  <r>
    <s v="Francois Blanchette"/>
    <x v="13"/>
    <x v="1"/>
    <s v="Professor"/>
    <n v="2"/>
    <n v="2003"/>
    <n v="4.0000000000000001E-3"/>
    <n v="8.1999999999999962E-2"/>
    <n v="0.14185714285714285"/>
    <n v="0.1762857142857143"/>
    <n v="0.80470016207455419"/>
    <n v="18"/>
    <n v="0.1111111111111111"/>
  </r>
  <r>
    <s v="Ilan Boaz"/>
    <x v="13"/>
    <x v="1"/>
    <s v="Professor"/>
    <n v="200"/>
    <n v="2001"/>
    <n v="0.191"/>
    <n v="0.124"/>
    <n v="0.14185714285714285"/>
    <n v="0.1762857142857143"/>
    <n v="0.80470016207455419"/>
    <n v="20"/>
    <n v="10"/>
  </r>
  <r>
    <s v="Arnold D Kim"/>
    <x v="13"/>
    <x v="1"/>
    <s v="Professor"/>
    <n v="74"/>
    <n v="2000"/>
    <n v="7.3999999999999996E-2"/>
    <n v="0.14700000000000002"/>
    <n v="0.14185714285714285"/>
    <n v="0.1762857142857143"/>
    <n v="0.80470016207455419"/>
    <n v="21"/>
    <n v="3.5238095238095237"/>
  </r>
  <r>
    <s v="Roummel Marcia"/>
    <x v="13"/>
    <x v="1"/>
    <s v="Professor"/>
    <n v="104"/>
    <n v="2002"/>
    <n v="0.1"/>
    <n v="0.10299999999999998"/>
    <n v="0.14185714285714285"/>
    <n v="0.1762857142857143"/>
    <n v="0.80470016207455419"/>
    <n v="19"/>
    <n v="5.4736842105263159"/>
  </r>
  <r>
    <s v="Juan Mesa"/>
    <x v="13"/>
    <x v="1"/>
    <s v="Professor"/>
    <n v="55"/>
    <n v="1991"/>
    <n v="5.7000000000000002E-2"/>
    <n v="0.41400000000000003"/>
    <n v="0.14185714285714285"/>
    <n v="0.1762857142857143"/>
    <n v="0.80470016207455419"/>
    <n v="30"/>
    <n v="1.8333333333333333"/>
  </r>
  <r>
    <s v="Bonnie Berger"/>
    <x v="14"/>
    <x v="0"/>
    <s v="Professor"/>
    <n v="100"/>
    <n v="1990"/>
    <n v="9.5000000000000001E-2"/>
    <n v="0.43600000000000005"/>
    <n v="0.61060975609756085"/>
    <n v="0.45397560975609763"/>
    <n v="1.3450276688336105"/>
    <n v="31"/>
    <n v="3.225806451612903"/>
  </r>
  <r>
    <s v="Anette Hosoi"/>
    <x v="14"/>
    <x v="0"/>
    <s v="Professor"/>
    <n v="31"/>
    <n v="1998"/>
    <n v="3.9E-2"/>
    <n v="0.20899999999999996"/>
    <n v="0.61060975609756085"/>
    <n v="0.45397560975609763"/>
    <n v="1.3450276688336105"/>
    <n v="23"/>
    <n v="1.3478260869565217"/>
  </r>
  <r>
    <s v="Ju-Lee Kim "/>
    <x v="14"/>
    <x v="0"/>
    <s v="Professor"/>
    <n v="134"/>
    <n v="1999"/>
    <n v="0.128"/>
    <n v="0.17200000000000004"/>
    <n v="0.61060975609756085"/>
    <n v="0.45397560975609763"/>
    <n v="1.3450276688336105"/>
    <n v="22"/>
    <n v="6.0909090909090908"/>
  </r>
  <r>
    <s v="Gigliola Staffilani"/>
    <x v="14"/>
    <x v="0"/>
    <s v="Professor"/>
    <n v="2312"/>
    <n v="1995"/>
    <n v="0.879"/>
    <n v="0.30400000000000005"/>
    <n v="0.61060975609756085"/>
    <n v="0.45397560975609763"/>
    <n v="1.3450276688336105"/>
    <n v="26"/>
    <n v="88.92307692307692"/>
  </r>
  <r>
    <s v="Martin Bazant"/>
    <x v="14"/>
    <x v="1"/>
    <s v="Professor"/>
    <n v="140"/>
    <n v="2000"/>
    <n v="0.13200000000000001"/>
    <n v="0.14700000000000002"/>
    <n v="0.61060975609756085"/>
    <n v="0.45397560975609763"/>
    <n v="1.3450276688336105"/>
    <n v="21"/>
    <n v="6.666666666666667"/>
  </r>
  <r>
    <s v="Roman Bezrukavnikov"/>
    <x v="14"/>
    <x v="1"/>
    <s v="Professor"/>
    <n v="908"/>
    <n v="1994"/>
    <n v="0.64900000000000002"/>
    <n v="0.33399999999999996"/>
    <n v="0.61060975609756085"/>
    <n v="0.45397560975609763"/>
    <n v="1.3450276688336105"/>
    <n v="27"/>
    <n v="33.629629629629626"/>
  </r>
  <r>
    <s v="Alexei Borodin"/>
    <x v="14"/>
    <x v="1"/>
    <s v="Professor"/>
    <n v="2856"/>
    <n v="1995"/>
    <n v="0.91400000000000003"/>
    <n v="0.30400000000000005"/>
    <n v="0.61060975609756085"/>
    <n v="0.45397560975609763"/>
    <n v="1.3450276688336105"/>
    <n v="26"/>
    <n v="109.84615384615384"/>
  </r>
  <r>
    <s v="John Bush"/>
    <x v="14"/>
    <x v="1"/>
    <s v="Professor"/>
    <n v="41"/>
    <n v="1995"/>
    <n v="4.5999999999999999E-2"/>
    <n v="0.30400000000000005"/>
    <n v="0.61060975609756085"/>
    <n v="0.45397560975609763"/>
    <n v="1.3450276688336105"/>
    <n v="26"/>
    <n v="1.5769230769230769"/>
  </r>
  <r>
    <s v="Hung Cheng"/>
    <x v="14"/>
    <x v="1"/>
    <s v="Professor"/>
    <n v="20"/>
    <n v="1962"/>
    <n v="2.7E-2"/>
    <n v="0.98499999999999999"/>
    <n v="0.61060975609756085"/>
    <n v="0.45397560975609763"/>
    <n v="1.3450276688336105"/>
    <n v="59"/>
    <n v="0.33898305084745761"/>
  </r>
  <r>
    <s v="Tobias H Colding"/>
    <x v="14"/>
    <x v="1"/>
    <s v="Professor"/>
    <n v="2739"/>
    <n v="1995"/>
    <n v="0.90700000000000003"/>
    <n v="0.30400000000000005"/>
    <n v="0.61060975609756085"/>
    <n v="0.45397560975609763"/>
    <n v="1.3450276688336105"/>
    <n v="26"/>
    <n v="105.34615384615384"/>
  </r>
  <r>
    <s v="Laurent Demanet"/>
    <x v="14"/>
    <x v="1"/>
    <s v="Professor"/>
    <n v="506"/>
    <n v="2002"/>
    <n v="0.45"/>
    <n v="0.10299999999999998"/>
    <n v="0.61060975609756085"/>
    <n v="0.45397560975609763"/>
    <n v="1.3450276688336105"/>
    <n v="19"/>
    <n v="26.631578947368421"/>
  </r>
  <r>
    <s v="Alan Edelman"/>
    <x v="14"/>
    <x v="1"/>
    <s v="Professor"/>
    <n v="1729"/>
    <n v="1987"/>
    <n v="0.82699999999999996"/>
    <n v="0.53"/>
    <n v="0.61060975609756085"/>
    <n v="0.45397560975609763"/>
    <n v="1.3450276688336105"/>
    <n v="34"/>
    <n v="50.852941176470587"/>
  </r>
  <r>
    <s v="Pavel Etingof"/>
    <x v="14"/>
    <x v="1"/>
    <s v="Professor"/>
    <n v="4527"/>
    <n v="1987"/>
    <n v="0.96199999999999997"/>
    <n v="0.53"/>
    <n v="0.61060975609756085"/>
    <n v="0.45397560975609763"/>
    <n v="1.3450276688336105"/>
    <n v="34"/>
    <n v="133.14705882352942"/>
  </r>
  <r>
    <s v="Michel Goemans"/>
    <x v="14"/>
    <x v="1"/>
    <s v="Professor"/>
    <n v="1641"/>
    <n v="1989"/>
    <n v="0.81699999999999995"/>
    <n v="0.46899999999999997"/>
    <n v="0.61060975609756085"/>
    <n v="0.45397560975609763"/>
    <n v="1.3450276688336105"/>
    <n v="32"/>
    <n v="51.28125"/>
  </r>
  <r>
    <s v="Victor Guillemin"/>
    <x v="14"/>
    <x v="1"/>
    <s v="Professor"/>
    <n v="5822"/>
    <n v="1962"/>
    <n v="0.97799999999999998"/>
    <n v="0.98499999999999999"/>
    <n v="0.61060975609756085"/>
    <n v="0.45397560975609763"/>
    <n v="1.3450276688336105"/>
    <n v="59"/>
    <n v="98.677966101694921"/>
  </r>
  <r>
    <s v="Larry Guth"/>
    <x v="14"/>
    <x v="1"/>
    <s v="Professor"/>
    <n v="667"/>
    <n v="2005"/>
    <n v="0.55200000000000005"/>
    <n v="4.1000000000000036E-2"/>
    <n v="0.61060975609756085"/>
    <n v="0.45397560975609763"/>
    <n v="1.3450276688336105"/>
    <n v="16"/>
    <n v="41.6875"/>
  </r>
  <r>
    <s v="David Jerison"/>
    <x v="14"/>
    <x v="1"/>
    <s v="Professor"/>
    <n v="3305"/>
    <n v="1976"/>
    <n v="0.93100000000000005"/>
    <n v="0.82299999999999995"/>
    <n v="0.61060975609756085"/>
    <n v="0.45397560975609763"/>
    <n v="1.3450276688336105"/>
    <n v="45"/>
    <n v="73.444444444444443"/>
  </r>
  <r>
    <s v="Steven Johnson"/>
    <x v="14"/>
    <x v="1"/>
    <s v="Professor"/>
    <n v="16"/>
    <n v="2002"/>
    <n v="2.1000000000000001E-2"/>
    <n v="0.10299999999999998"/>
    <n v="0.61060975609756085"/>
    <n v="0.45397560975609763"/>
    <n v="1.3450276688336105"/>
    <n v="19"/>
    <n v="0.84210526315789469"/>
  </r>
  <r>
    <s v="Victor Kac"/>
    <x v="14"/>
    <x v="1"/>
    <s v="Professor"/>
    <n v="10332"/>
    <n v="1967"/>
    <n v="0.99299999999999999"/>
    <n v="0.95799999999999996"/>
    <n v="0.61060975609756085"/>
    <n v="0.45397560975609763"/>
    <n v="1.3450276688336105"/>
    <n v="54"/>
    <n v="191.33333333333334"/>
  </r>
  <r>
    <s v="Jonathan Kelner"/>
    <x v="14"/>
    <x v="1"/>
    <s v="Professor"/>
    <n v="321"/>
    <n v="2001"/>
    <n v="0.315"/>
    <n v="0.124"/>
    <n v="0.61060975609756085"/>
    <n v="0.45397560975609763"/>
    <n v="1.3450276688336105"/>
    <n v="20"/>
    <n v="16.05"/>
  </r>
  <r>
    <s v="Tom Leighton"/>
    <x v="14"/>
    <x v="1"/>
    <s v="Professor"/>
    <n v="1420"/>
    <n v="1976"/>
    <n v="0.77900000000000003"/>
    <n v="0.82299999999999995"/>
    <n v="0.61060975609756085"/>
    <n v="0.45397560975609763"/>
    <n v="1.3450276688336105"/>
    <n v="45"/>
    <n v="31.555555555555557"/>
  </r>
  <r>
    <s v="George Lusztig"/>
    <x v="14"/>
    <x v="1"/>
    <s v="Professor"/>
    <n v="9323"/>
    <n v="1965"/>
    <n v="0.99099999999999999"/>
    <n v="0.97399999999999998"/>
    <n v="0.61060975609756085"/>
    <n v="0.45397560975609763"/>
    <n v="1.3450276688336105"/>
    <n v="56"/>
    <n v="166.48214285714286"/>
  </r>
  <r>
    <s v="Davesh Maulik"/>
    <x v="14"/>
    <x v="1"/>
    <s v="Professor"/>
    <n v="708"/>
    <n v="2001"/>
    <n v="0.57199999999999995"/>
    <n v="0.124"/>
    <n v="0.61060975609756085"/>
    <n v="0.45397560975609763"/>
    <n v="1.3450276688336105"/>
    <n v="20"/>
    <n v="35.4"/>
  </r>
  <r>
    <s v="Richard Melrose"/>
    <x v="14"/>
    <x v="1"/>
    <s v="Professor"/>
    <n v="3084"/>
    <n v="1975"/>
    <n v="0.92200000000000004"/>
    <n v="0.84599999999999997"/>
    <n v="0.61060975609756085"/>
    <n v="0.45397560975609763"/>
    <n v="1.3450276688336105"/>
    <n v="46"/>
    <n v="67.043478260869563"/>
  </r>
  <r>
    <s v="Haynes Miller"/>
    <x v="14"/>
    <x v="1"/>
    <s v="Professor"/>
    <n v="588"/>
    <n v="1975"/>
    <n v="0.503"/>
    <n v="0.84599999999999997"/>
    <n v="0.61060975609756085"/>
    <n v="0.45397560975609763"/>
    <n v="1.3450276688336105"/>
    <n v="46"/>
    <n v="12.782608695652174"/>
  </r>
  <r>
    <s v="William Minicozzi"/>
    <x v="14"/>
    <x v="1"/>
    <s v="Professor"/>
    <n v="1489"/>
    <n v="1994"/>
    <n v="0.79200000000000004"/>
    <n v="0.33399999999999996"/>
    <n v="0.61060975609756085"/>
    <n v="0.45397560975609763"/>
    <n v="1.3450276688336105"/>
    <n v="27"/>
    <n v="55.148148148148145"/>
  </r>
  <r>
    <s v="Elchanan Mossel"/>
    <x v="14"/>
    <x v="1"/>
    <s v="Professor"/>
    <n v="1417"/>
    <n v="1998"/>
    <n v="0.77800000000000002"/>
    <n v="0.20899999999999996"/>
    <n v="0.61060975609756085"/>
    <n v="0.45397560975609763"/>
    <n v="1.3450276688336105"/>
    <n v="23"/>
    <n v="61.608695652173914"/>
  </r>
  <r>
    <s v="Tomasz Mrowka"/>
    <x v="14"/>
    <x v="1"/>
    <s v="Professor"/>
    <n v="1375"/>
    <n v="1985"/>
    <n v="0.76900000000000002"/>
    <n v="0.59299999999999997"/>
    <n v="0.61060975609756085"/>
    <n v="0.45397560975609763"/>
    <n v="1.3450276688336105"/>
    <n v="36"/>
    <n v="38.194444444444443"/>
  </r>
  <r>
    <s v="Pablo Parrilo"/>
    <x v="14"/>
    <x v="1"/>
    <s v="Professor"/>
    <n v="2510"/>
    <n v="1998"/>
    <n v="0.89300000000000002"/>
    <n v="0.20899999999999996"/>
    <n v="0.61060975609756085"/>
    <n v="0.45397560975609763"/>
    <n v="1.3450276688336105"/>
    <n v="23"/>
    <n v="109.1304347826087"/>
  </r>
  <r>
    <s v="Bjorn Poonen"/>
    <x v="14"/>
    <x v="1"/>
    <s v="Professor"/>
    <n v="1583"/>
    <n v="1988"/>
    <n v="0.80700000000000005"/>
    <n v="0.5"/>
    <n v="0.61060975609756085"/>
    <n v="0.45397560975609763"/>
    <n v="1.3450276688336105"/>
    <n v="33"/>
    <n v="47.969696969696969"/>
  </r>
  <r>
    <s v="Alexander Postnikov"/>
    <x v="14"/>
    <x v="1"/>
    <s v="Professor"/>
    <n v="1138"/>
    <n v="1990"/>
    <n v="0.71499999999999997"/>
    <n v="0.43600000000000005"/>
    <n v="0.61060975609756085"/>
    <n v="0.45397560975609763"/>
    <n v="1.3450276688336105"/>
    <n v="31"/>
    <n v="36.70967741935484"/>
  </r>
  <r>
    <s v="Rodolfo Rosales"/>
    <x v="14"/>
    <x v="1"/>
    <s v="Professor"/>
    <n v="375"/>
    <n v="1977"/>
    <n v="0.35899999999999999"/>
    <n v="0.80499999999999994"/>
    <n v="0.61060975609756085"/>
    <n v="0.45397560975609763"/>
    <n v="1.3450276688336105"/>
    <n v="44"/>
    <n v="8.5227272727272734"/>
  </r>
  <r>
    <s v="Paul Seidel"/>
    <x v="14"/>
    <x v="1"/>
    <s v="Professor"/>
    <n v="1713"/>
    <n v="1996"/>
    <n v="0.82299999999999995"/>
    <n v="0.27800000000000002"/>
    <n v="0.61060975609756085"/>
    <n v="0.45397560975609763"/>
    <n v="1.3450276688336105"/>
    <n v="25"/>
    <n v="68.52"/>
  </r>
  <r>
    <s v="Scott Sheffield"/>
    <x v="14"/>
    <x v="1"/>
    <s v="Professor"/>
    <n v="1764"/>
    <n v="2002"/>
    <n v="0.83199999999999996"/>
    <n v="0.10299999999999998"/>
    <n v="0.61060975609756085"/>
    <n v="0.45397560975609763"/>
    <n v="1.3450276688336105"/>
    <n v="19"/>
    <n v="92.84210526315789"/>
  </r>
  <r>
    <s v="Peter Shor"/>
    <x v="14"/>
    <x v="1"/>
    <s v="Professor"/>
    <n v="2339"/>
    <n v="1982"/>
    <n v="0.88100000000000001"/>
    <n v="0.68399999999999994"/>
    <n v="0.61060975609756085"/>
    <n v="0.45397560975609763"/>
    <n v="1.3450276688336105"/>
    <n v="39"/>
    <n v="59.974358974358971"/>
  </r>
  <r>
    <s v="Michael Sipser"/>
    <x v="14"/>
    <x v="1"/>
    <s v="Professor"/>
    <n v="635"/>
    <n v="1977"/>
    <n v="0.53100000000000003"/>
    <n v="0.80499999999999994"/>
    <n v="0.61060975609756085"/>
    <n v="0.45397560975609763"/>
    <n v="1.3450276688336105"/>
    <n v="44"/>
    <n v="14.431818181818182"/>
  </r>
  <r>
    <s v="Gilbert Strang"/>
    <x v="14"/>
    <x v="1"/>
    <s v="Professor"/>
    <n v="4066"/>
    <n v="1959"/>
    <n v="0.95199999999999996"/>
    <n v="0.99399999999999999"/>
    <n v="0.61060975609756085"/>
    <n v="0.45397560975609763"/>
    <n v="1.3450276688336105"/>
    <n v="62"/>
    <n v="65.58064516129032"/>
  </r>
  <r>
    <s v="David Vogan"/>
    <x v="14"/>
    <x v="1"/>
    <s v="Professor"/>
    <n v="2214"/>
    <n v="1976"/>
    <n v="0.872"/>
    <n v="0.82299999999999995"/>
    <n v="0.61060975609756085"/>
    <n v="0.45397560975609763"/>
    <n v="1.3450276688336105"/>
    <n v="45"/>
    <n v="49.2"/>
  </r>
  <r>
    <s v="Chenyang Xu"/>
    <x v="14"/>
    <x v="1"/>
    <s v="Professor"/>
    <n v="414"/>
    <n v="2008"/>
    <n v="0.39200000000000002"/>
    <n v="1.2000000000000011E-2"/>
    <n v="0.61060975609756085"/>
    <n v="0.45397560975609763"/>
    <n v="1.3450276688336105"/>
    <n v="13"/>
    <n v="31.846153846153847"/>
  </r>
  <r>
    <s v="Zhiwei Yun"/>
    <x v="14"/>
    <x v="1"/>
    <s v="Professor"/>
    <n v="179"/>
    <n v="2009"/>
    <n v="0.16600000000000001"/>
    <n v="9.000000000000008E-3"/>
    <n v="0.61060975609756085"/>
    <n v="0.45397560975609763"/>
    <n v="1.3450276688336105"/>
    <n v="12"/>
    <n v="14.916666666666666"/>
  </r>
  <r>
    <s v="Wei Zhang"/>
    <x v="14"/>
    <x v="1"/>
    <s v="Professor"/>
    <n v="40"/>
    <n v="2005"/>
    <n v="4.3999999999999997E-2"/>
    <n v="4.1000000000000036E-2"/>
    <n v="0.61060975609756085"/>
    <n v="0.45397560975609763"/>
    <n v="1.3450276688336105"/>
    <n v="16"/>
    <n v="2.5"/>
  </r>
  <r>
    <s v="Sylvia Serfaty"/>
    <x v="15"/>
    <x v="0"/>
    <s v="Professor"/>
    <n v="185"/>
    <n v="1998"/>
    <n v="0.17399999999999999"/>
    <n v="0.20899999999999996"/>
    <n v="0.60816981132075465"/>
    <n v="0.58683018867924563"/>
    <n v="1.0363642209504205"/>
    <n v="23"/>
    <n v="8.0434782608695645"/>
  </r>
  <r>
    <s v="Margaret Wright"/>
    <x v="15"/>
    <x v="0"/>
    <s v="Professor"/>
    <n v="1181"/>
    <n v="1980"/>
    <n v="0.72899999999999998"/>
    <n v="0.73899999999999999"/>
    <n v="0.60816981132075465"/>
    <n v="0.58683018867924563"/>
    <n v="1.0363642209504205"/>
    <n v="41"/>
    <n v="28.804878048780488"/>
  </r>
  <r>
    <s v="Lai-Sang Young"/>
    <x v="15"/>
    <x v="0"/>
    <s v="Professor"/>
    <n v="3060"/>
    <n v="1977"/>
    <n v="0.92100000000000004"/>
    <n v="0.80499999999999994"/>
    <n v="0.60816981132075465"/>
    <n v="0.58683018867924563"/>
    <n v="1.0363642209504205"/>
    <n v="44"/>
    <n v="69.545454545454547"/>
  </r>
  <r>
    <s v="Marco Avellaneda"/>
    <x v="15"/>
    <x v="1"/>
    <s v="Professor"/>
    <n v="973"/>
    <n v="1985"/>
    <n v="0.66700000000000004"/>
    <n v="0.59299999999999997"/>
    <n v="0.60816981132075465"/>
    <n v="0.58683018867924563"/>
    <n v="1.0363642209504205"/>
    <n v="36"/>
    <n v="27.027777777777779"/>
  </r>
  <r>
    <s v="Yuri Bakhtin"/>
    <x v="15"/>
    <x v="1"/>
    <s v="Professor"/>
    <n v="242"/>
    <n v="1997"/>
    <n v="0.24199999999999999"/>
    <n v="0.24"/>
    <n v="0.60816981132075465"/>
    <n v="0.58683018867924563"/>
    <n v="1.0363642209504205"/>
    <n v="24"/>
    <n v="10.083333333333334"/>
  </r>
  <r>
    <s v="Gérard Ben Arous"/>
    <x v="15"/>
    <x v="1"/>
    <s v="Professor"/>
    <n v="1633"/>
    <n v="1982"/>
    <n v="0.81499999999999995"/>
    <n v="0.68399999999999994"/>
    <n v="0.60816981132075465"/>
    <n v="0.58683018867924563"/>
    <n v="1.0363642209504205"/>
    <n v="39"/>
    <n v="41.871794871794869"/>
  </r>
  <r>
    <s v="Fedor Bogomolv"/>
    <x v="15"/>
    <x v="1"/>
    <s v="Professor"/>
    <n v="1036"/>
    <n v="1969"/>
    <n v="0.68500000000000005"/>
    <n v="0.93900000000000006"/>
    <n v="0.60816981132075465"/>
    <n v="0.58683018867924563"/>
    <n v="1.0363642209504205"/>
    <n v="52"/>
    <n v="19.923076923076923"/>
  </r>
  <r>
    <s v="Oliver Bühler"/>
    <x v="15"/>
    <x v="1"/>
    <s v="Professor"/>
    <n v="29"/>
    <n v="1998"/>
    <n v="3.5999999999999997E-2"/>
    <n v="0.20899999999999996"/>
    <n v="0.60816981132075465"/>
    <n v="0.58683018867924563"/>
    <n v="1.0363642209504205"/>
    <n v="23"/>
    <n v="1.2608695652173914"/>
  </r>
  <r>
    <s v="Russel Caflisch"/>
    <x v="15"/>
    <x v="1"/>
    <s v="Professor"/>
    <n v="1950"/>
    <n v="1978"/>
    <n v="0.85599999999999998"/>
    <n v="0.78200000000000003"/>
    <n v="0.60816981132075465"/>
    <n v="0.58683018867924563"/>
    <n v="1.0363642209504205"/>
    <n v="43"/>
    <n v="45.348837209302324"/>
  </r>
  <r>
    <s v="Sylvain E Cappell"/>
    <x v="15"/>
    <x v="1"/>
    <s v="Professor"/>
    <n v="1009"/>
    <n v="1969"/>
    <n v="0.67800000000000005"/>
    <n v="0.93900000000000006"/>
    <n v="0.60816981132075465"/>
    <n v="0.58683018867924563"/>
    <n v="1.0363642209504205"/>
    <n v="52"/>
    <n v="19.403846153846153"/>
  </r>
  <r>
    <s v="Jeff Cheeger"/>
    <x v="15"/>
    <x v="1"/>
    <s v="Professor"/>
    <n v="5741"/>
    <n v="1967"/>
    <n v="0.97599999999999998"/>
    <n v="0.95799999999999996"/>
    <n v="0.60816981132075465"/>
    <n v="0.58683018867924563"/>
    <n v="1.0363642209504205"/>
    <n v="54"/>
    <n v="106.31481481481481"/>
  </r>
  <r>
    <s v="Percy Deift"/>
    <x v="15"/>
    <x v="1"/>
    <s v="Professor"/>
    <n v="5128"/>
    <n v="1976"/>
    <n v="0.96799999999999997"/>
    <n v="0.82299999999999995"/>
    <n v="0.60816981132075465"/>
    <n v="0.58683018867924563"/>
    <n v="1.0363642209504205"/>
    <n v="45"/>
    <n v="113.95555555555555"/>
  </r>
  <r>
    <s v="Aleksandar Donev"/>
    <x v="15"/>
    <x v="1"/>
    <s v="Professor"/>
    <n v="214"/>
    <n v="1999"/>
    <n v="0.20899999999999999"/>
    <n v="0.17200000000000004"/>
    <n v="0.60816981132075465"/>
    <n v="0.58683018867924563"/>
    <n v="1.0363642209504205"/>
    <n v="22"/>
    <n v="9.7272727272727266"/>
  </r>
  <r>
    <s v="Pierre Germain"/>
    <x v="15"/>
    <x v="1"/>
    <s v="Professor"/>
    <n v="743"/>
    <n v="2005"/>
    <n v="0.59"/>
    <n v="4.1000000000000036E-2"/>
    <n v="0.60816981132075465"/>
    <n v="0.58683018867924563"/>
    <n v="1.0363642209504205"/>
    <n v="16"/>
    <n v="46.4375"/>
  </r>
  <r>
    <s v="Jonathan Goodman"/>
    <x v="15"/>
    <x v="1"/>
    <s v="Professor"/>
    <n v="1042"/>
    <n v="1983"/>
    <n v="0.69"/>
    <n v="0.65200000000000002"/>
    <n v="0.60816981132075465"/>
    <n v="0.58683018867924563"/>
    <n v="1.0363642209504205"/>
    <n v="38"/>
    <n v="27.421052631578949"/>
  </r>
  <r>
    <s v="Mikhael Gromov"/>
    <x v="15"/>
    <x v="1"/>
    <s v="Professor"/>
    <n v="12380"/>
    <n v="1967"/>
    <n v="0.997"/>
    <n v="0.95799999999999996"/>
    <n v="0.60816981132075465"/>
    <n v="0.58683018867924563"/>
    <n v="1.0363642209504205"/>
    <n v="54"/>
    <n v="229.25925925925927"/>
  </r>
  <r>
    <s v="Sinan Gunturk"/>
    <x v="15"/>
    <x v="1"/>
    <s v="Professor"/>
    <n v="272"/>
    <n v="2000"/>
    <n v="0.26900000000000002"/>
    <n v="0.14700000000000002"/>
    <n v="0.60816981132075465"/>
    <n v="0.58683018867924563"/>
    <n v="1.0363642209504205"/>
    <n v="21"/>
    <n v="12.952380952380953"/>
  </r>
  <r>
    <s v="Richard Kleeman"/>
    <x v="15"/>
    <x v="1"/>
    <s v="Professor"/>
    <n v="82"/>
    <n v="1981"/>
    <n v="7.9000000000000001E-2"/>
    <n v="0.71399999999999997"/>
    <n v="0.60816981132075465"/>
    <n v="0.58683018867924563"/>
    <n v="1.0363642209504205"/>
    <n v="40"/>
    <n v="2.0499999999999998"/>
  </r>
  <r>
    <s v="Bruce Kleiner"/>
    <x v="15"/>
    <x v="1"/>
    <s v="Professor"/>
    <n v="1722"/>
    <n v="1989"/>
    <n v="0.82399999999999995"/>
    <n v="0.46899999999999997"/>
    <n v="0.60816981132075465"/>
    <n v="0.58683018867924563"/>
    <n v="1.0363642209504205"/>
    <n v="32"/>
    <n v="53.8125"/>
  </r>
  <r>
    <s v="Robert Kohn"/>
    <x v="15"/>
    <x v="1"/>
    <s v="Professor"/>
    <n v="5264"/>
    <n v="1975"/>
    <n v="0.97099999999999997"/>
    <n v="0.84599999999999997"/>
    <n v="0.60816981132075465"/>
    <n v="0.58683018867924563"/>
    <n v="1.0363642209504205"/>
    <n v="46"/>
    <n v="114.43478260869566"/>
  </r>
  <r>
    <s v="Fang Hua Lin"/>
    <x v="15"/>
    <x v="1"/>
    <s v="Professor"/>
    <n v="6570"/>
    <n v="1981"/>
    <n v="0.98499999999999999"/>
    <n v="0.71399999999999997"/>
    <n v="0.60816981132075465"/>
    <n v="0.58683018867924563"/>
    <n v="1.0363642209504205"/>
    <n v="40"/>
    <n v="164.25"/>
  </r>
  <r>
    <s v="Eyal Lubetzky"/>
    <x v="15"/>
    <x v="1"/>
    <s v="Professor"/>
    <n v="585"/>
    <n v="2006"/>
    <n v="0.5"/>
    <n v="2.7000000000000024E-2"/>
    <n v="0.60816981132075465"/>
    <n v="0.58683018867924563"/>
    <n v="1.0363642209504205"/>
    <n v="15"/>
    <n v="39"/>
  </r>
  <r>
    <s v="Erwin Lutwak"/>
    <x v="15"/>
    <x v="1"/>
    <s v="Professor"/>
    <n v="4247"/>
    <n v="1974"/>
    <n v="0.95699999999999996"/>
    <n v="0.86899999999999999"/>
    <n v="0.60816981132075465"/>
    <n v="0.58683018867924563"/>
    <n v="1.0363642209504205"/>
    <n v="47"/>
    <n v="90.361702127659569"/>
  </r>
  <r>
    <s v="Andrew Majda"/>
    <x v="15"/>
    <x v="1"/>
    <s v="Professor"/>
    <n v="9762"/>
    <n v="1973"/>
    <n v="0.99199999999999999"/>
    <n v="0.88500000000000001"/>
    <n v="0.60816981132075465"/>
    <n v="0.58683018867924563"/>
    <n v="1.0363642209504205"/>
    <n v="48"/>
    <n v="203.375"/>
  </r>
  <r>
    <s v="Nader Masmoudi"/>
    <x v="15"/>
    <x v="1"/>
    <s v="Professor"/>
    <n v="4019"/>
    <n v="1997"/>
    <n v="0.95099999999999996"/>
    <n v="0.24"/>
    <n v="0.60816981132075465"/>
    <n v="0.58683018867924563"/>
    <n v="1.0363642209504205"/>
    <n v="24"/>
    <n v="167.45833333333334"/>
  </r>
  <r>
    <s v="Davd McLaughlin"/>
    <x v="15"/>
    <x v="1"/>
    <s v="Professor"/>
    <n v="940"/>
    <n v="1971"/>
    <n v="0.65800000000000003"/>
    <n v="0.91300000000000003"/>
    <n v="0.60816981132075465"/>
    <n v="0.58683018867924563"/>
    <n v="1.0363642209504205"/>
    <n v="50"/>
    <n v="18.8"/>
  </r>
  <r>
    <s v="Edward Miller"/>
    <x v="15"/>
    <x v="1"/>
    <s v="Professor"/>
    <n v="311"/>
    <n v="1973"/>
    <n v="0.307"/>
    <n v="0.88500000000000001"/>
    <n v="0.60816981132075465"/>
    <n v="0.58683018867924563"/>
    <n v="1.0363642209504205"/>
    <n v="48"/>
    <n v="6.479166666666667"/>
  </r>
  <r>
    <s v="Bhubaneswar Mishra"/>
    <x v="15"/>
    <x v="1"/>
    <s v="Professor"/>
    <n v="156"/>
    <n v="1984"/>
    <n v="0.14399999999999999"/>
    <n v="0.622"/>
    <n v="0.60816981132075465"/>
    <n v="0.58683018867924563"/>
    <n v="1.0363642209504205"/>
    <n v="37"/>
    <n v="4.2162162162162158"/>
  </r>
  <r>
    <s v="Alex Mogilner"/>
    <x v="15"/>
    <x v="1"/>
    <s v="Professor"/>
    <n v="400"/>
    <n v="1986"/>
    <n v="0.379"/>
    <n v="0.56400000000000006"/>
    <n v="0.60816981132075465"/>
    <n v="0.58683018867924563"/>
    <n v="1.0363642209504205"/>
    <n v="35"/>
    <n v="11.428571428571429"/>
  </r>
  <r>
    <s v="Charles Newman"/>
    <x v="15"/>
    <x v="1"/>
    <s v="Professor"/>
    <n v="2295"/>
    <n v="1971"/>
    <n v="0.877"/>
    <n v="0.91300000000000003"/>
    <n v="0.60816981132075465"/>
    <n v="0.58683018867924563"/>
    <n v="1.0363642209504205"/>
    <n v="50"/>
    <n v="45.9"/>
  </r>
  <r>
    <s v="Michael Overton"/>
    <x v="15"/>
    <x v="1"/>
    <s v="Professor"/>
    <n v="1715"/>
    <n v="1979"/>
    <n v="0.82299999999999995"/>
    <n v="0.76"/>
    <n v="0.60816981132075465"/>
    <n v="0.58683018867924563"/>
    <n v="1.0363642209504205"/>
    <n v="42"/>
    <n v="40.833333333333336"/>
  </r>
  <r>
    <s v="Olivier Pauluis"/>
    <x v="15"/>
    <x v="1"/>
    <s v="Professor"/>
    <n v="32"/>
    <n v="2004"/>
    <n v="0.04"/>
    <n v="6.1000000000000054E-2"/>
    <n v="0.60816981132075465"/>
    <n v="0.58683018867924563"/>
    <n v="1.0363642209504205"/>
    <n v="17"/>
    <n v="1.8823529411764706"/>
  </r>
  <r>
    <s v="Jerome Percus"/>
    <x v="15"/>
    <x v="1"/>
    <s v="Professor"/>
    <n v="382"/>
    <n v="1955"/>
    <n v="0.36499999999999999"/>
    <n v="1"/>
    <n v="0.60816981132075465"/>
    <n v="0.58683018867924563"/>
    <n v="1.0363642209504205"/>
    <n v="66"/>
    <n v="5.7878787878787881"/>
  </r>
  <r>
    <s v="Charles Peskin"/>
    <x v="15"/>
    <x v="1"/>
    <s v="Professor"/>
    <n v="3661"/>
    <n v="1973"/>
    <n v="0.94099999999999995"/>
    <n v="0.88500000000000001"/>
    <n v="0.60816981132075465"/>
    <n v="0.58683018867924563"/>
    <n v="1.0363642209504205"/>
    <n v="48"/>
    <n v="76.270833333333329"/>
  </r>
  <r>
    <s v="John Rinzel"/>
    <x v="15"/>
    <x v="1"/>
    <s v="Professor"/>
    <n v="406"/>
    <n v="1973"/>
    <n v="0.38600000000000001"/>
    <n v="0.88500000000000001"/>
    <n v="0.60816981132075465"/>
    <n v="0.58683018867924563"/>
    <n v="1.0363642209504205"/>
    <n v="48"/>
    <n v="8.4583333333333339"/>
  </r>
  <r>
    <s v="Jalal Shatah "/>
    <x v="15"/>
    <x v="1"/>
    <s v="Professor"/>
    <n v="3223"/>
    <n v="1982"/>
    <n v="0.92700000000000005"/>
    <n v="0.68399999999999994"/>
    <n v="0.60816981132075465"/>
    <n v="0.58683018867924563"/>
    <n v="1.0363642209504205"/>
    <n v="39"/>
    <n v="82.641025641025635"/>
  </r>
  <r>
    <s v="Michael Shelley"/>
    <x v="15"/>
    <x v="1"/>
    <s v="Professor"/>
    <n v="639"/>
    <n v="1986"/>
    <n v="0.53500000000000003"/>
    <n v="0.56400000000000006"/>
    <n v="0.60816981132075465"/>
    <n v="0.58683018867924563"/>
    <n v="1.0363642209504205"/>
    <n v="35"/>
    <n v="18.257142857142856"/>
  </r>
  <r>
    <s v="Shafer Smith"/>
    <x v="15"/>
    <x v="1"/>
    <s v="Professor"/>
    <n v="20"/>
    <n v="1999"/>
    <n v="2.7E-2"/>
    <n v="0.17200000000000004"/>
    <n v="0.60816981132075465"/>
    <n v="0.58683018867924563"/>
    <n v="1.0363642209504205"/>
    <n v="22"/>
    <n v="0.90909090909090906"/>
  </r>
  <r>
    <s v="Joel Spencer"/>
    <x v="15"/>
    <x v="1"/>
    <s v="Professor"/>
    <n v="5117"/>
    <n v="1966"/>
    <n v="0.96699999999999997"/>
    <n v="0.96599999999999997"/>
    <n v="0.60816981132075465"/>
    <n v="0.58683018867924563"/>
    <n v="1.0363642209504205"/>
    <n v="55"/>
    <n v="93.036363636363632"/>
  </r>
  <r>
    <s v="Katepalli Sreenivasan"/>
    <x v="15"/>
    <x v="1"/>
    <s v="Professor"/>
    <n v="230"/>
    <n v="1986"/>
    <n v="0.22800000000000001"/>
    <n v="0.56400000000000006"/>
    <n v="0.60816981132075465"/>
    <n v="0.58683018867924563"/>
    <n v="1.0363642209504205"/>
    <n v="35"/>
    <n v="6.5714285714285712"/>
  </r>
  <r>
    <s v="Georg Stadler"/>
    <x v="15"/>
    <x v="1"/>
    <s v="Professor"/>
    <n v="501"/>
    <n v="2003"/>
    <n v="0.44500000000000001"/>
    <n v="8.1999999999999962E-2"/>
    <n v="0.60816981132075465"/>
    <n v="0.58683018867924563"/>
    <n v="1.0363642209504205"/>
    <n v="18"/>
    <n v="27.833333333333332"/>
  </r>
  <r>
    <s v="Daniel Stein"/>
    <x v="15"/>
    <x v="1"/>
    <s v="Professor"/>
    <n v="276"/>
    <n v="1980"/>
    <n v="0.27600000000000002"/>
    <n v="0.73899999999999999"/>
    <n v="0.60816981132075465"/>
    <n v="0.58683018867924563"/>
    <n v="1.0363642209504205"/>
    <n v="41"/>
    <n v="6.7317073170731705"/>
  </r>
  <r>
    <s v="Esteban Tabak"/>
    <x v="15"/>
    <x v="1"/>
    <s v="Professor"/>
    <n v="636"/>
    <n v="1992"/>
    <n v="0.53200000000000003"/>
    <n v="0.38700000000000001"/>
    <n v="0.60816981132075465"/>
    <n v="0.58683018867924563"/>
    <n v="1.0363642209504205"/>
    <n v="29"/>
    <n v="21.931034482758619"/>
  </r>
  <r>
    <s v="Daniel Tranchina"/>
    <x v="15"/>
    <x v="1"/>
    <s v="Professor"/>
    <n v="21"/>
    <n v="2002"/>
    <n v="2.9000000000000001E-2"/>
    <n v="0.10299999999999998"/>
    <n v="0.60816981132075465"/>
    <n v="0.58683018867924563"/>
    <n v="1.0363642209504205"/>
    <n v="19"/>
    <n v="1.1052631578947369"/>
  </r>
  <r>
    <s v="Yuri Tschinkel"/>
    <x v="15"/>
    <x v="1"/>
    <s v="Professor"/>
    <n v="1303"/>
    <n v="1988"/>
    <n v="0.75700000000000001"/>
    <n v="0.5"/>
    <n v="0.60816981132075465"/>
    <n v="0.58683018867924563"/>
    <n v="1.0363642209504205"/>
    <n v="33"/>
    <n v="39.484848484848484"/>
  </r>
  <r>
    <s v="Eric Vanden-Eijnden"/>
    <x v="15"/>
    <x v="1"/>
    <s v="Professor"/>
    <n v="1541"/>
    <n v="1998"/>
    <n v="0.79800000000000004"/>
    <n v="0.20899999999999996"/>
    <n v="0.60816981132075465"/>
    <n v="0.58683018867924563"/>
    <n v="1.0363642209504205"/>
    <n v="23"/>
    <n v="67"/>
  </r>
  <r>
    <s v="Srivinasa Varadhan"/>
    <x v="15"/>
    <x v="1"/>
    <s v="Professor"/>
    <n v="4889"/>
    <n v="1962"/>
    <n v="0.96499999999999997"/>
    <n v="0.98499999999999999"/>
    <n v="0.60816981132075465"/>
    <n v="0.58683018867924563"/>
    <n v="1.0363642209504205"/>
    <n v="59"/>
    <n v="82.86440677966101"/>
  </r>
  <r>
    <s v="Deane Yang"/>
    <x v="15"/>
    <x v="1"/>
    <s v="Professor"/>
    <n v="2284"/>
    <n v="1983"/>
    <n v="0.876"/>
    <n v="0.65200000000000002"/>
    <n v="0.60816981132075465"/>
    <n v="0.58683018867924563"/>
    <n v="1.0363642209504205"/>
    <n v="38"/>
    <n v="60.10526315789474"/>
  </r>
  <r>
    <s v="Yisong Yang"/>
    <x v="15"/>
    <x v="1"/>
    <s v="Professor"/>
    <n v="1634"/>
    <n v="1982"/>
    <n v="0.81599999999999995"/>
    <n v="0.68399999999999994"/>
    <n v="0.60816981132075465"/>
    <n v="0.58683018867924563"/>
    <n v="1.0363642209504205"/>
    <n v="39"/>
    <n v="41.897435897435898"/>
  </r>
  <r>
    <s v="Ofer Zeitouni"/>
    <x v="15"/>
    <x v="1"/>
    <s v="Professor"/>
    <n v="5142"/>
    <n v="1983"/>
    <n v="0.96799999999999997"/>
    <n v="0.65200000000000002"/>
    <n v="0.60816981132075465"/>
    <n v="0.58683018867924563"/>
    <n v="1.0363642209504205"/>
    <n v="38"/>
    <n v="135.31578947368422"/>
  </r>
  <r>
    <s v="Gaoyang Zhang"/>
    <x v="15"/>
    <x v="1"/>
    <s v="Professor"/>
    <n v="3148"/>
    <n v="1988"/>
    <n v="0.92400000000000004"/>
    <n v="0.5"/>
    <n v="0.60816981132075465"/>
    <n v="0.58683018867924563"/>
    <n v="1.0363642209504205"/>
    <n v="33"/>
    <n v="95.393939393939391"/>
  </r>
  <r>
    <s v="Jun Zhang"/>
    <x v="15"/>
    <x v="1"/>
    <s v="Professor"/>
    <n v="14"/>
    <n v="2002"/>
    <n v="1.9E-2"/>
    <n v="0.10299999999999998"/>
    <n v="0.60816981132075465"/>
    <n v="0.58683018867924563"/>
    <n v="1.0363642209504205"/>
    <n v="19"/>
    <n v="0.73684210526315785"/>
  </r>
  <r>
    <s v="Denis Zorin "/>
    <x v="15"/>
    <x v="1"/>
    <s v="Professor"/>
    <n v="526"/>
    <n v="1991"/>
    <n v="0.46300000000000002"/>
    <n v="0.41400000000000003"/>
    <n v="0.60816981132075465"/>
    <n v="0.58683018867924563"/>
    <n v="1.0363642209504205"/>
    <n v="30"/>
    <n v="17.533333333333335"/>
  </r>
  <r>
    <s v="Carina Curto"/>
    <x v="16"/>
    <x v="0"/>
    <s v="Professor"/>
    <n v="59"/>
    <n v="2000"/>
    <n v="6.2E-2"/>
    <n v="0.14700000000000002"/>
    <n v="0.49188095238095225"/>
    <n v="0.50757142857142856"/>
    <n v="0.96908715639365772"/>
    <n v="21"/>
    <n v="2.8095238095238093"/>
  </r>
  <r>
    <s v="Kirsten Eisentraeger"/>
    <x v="16"/>
    <x v="0"/>
    <s v="Professor"/>
    <n v="131"/>
    <n v="2003"/>
    <n v="0.124"/>
    <n v="8.1999999999999962E-2"/>
    <n v="0.49188095238095225"/>
    <n v="0.50757142857142856"/>
    <n v="0.96908715639365772"/>
    <n v="18"/>
    <n v="7.2777777777777777"/>
  </r>
  <r>
    <s v="Diane Henderson"/>
    <x v="16"/>
    <x v="0"/>
    <s v="Professor"/>
    <n v="150"/>
    <n v="1990"/>
    <n v="0.13800000000000001"/>
    <n v="0.43600000000000005"/>
    <n v="0.49188095238095225"/>
    <n v="0.50757142857142856"/>
    <n v="0.96908715639365772"/>
    <n v="31"/>
    <n v="4.838709677419355"/>
  </r>
  <r>
    <s v="Svetlana Katok"/>
    <x v="16"/>
    <x v="0"/>
    <s v="Professor"/>
    <n v="517"/>
    <n v="1980"/>
    <n v="0.45900000000000002"/>
    <n v="0.73899999999999999"/>
    <n v="0.49188095238095225"/>
    <n v="0.50757142857142856"/>
    <n v="0.96908715639365772"/>
    <n v="41"/>
    <n v="12.609756097560975"/>
  </r>
  <r>
    <s v="Wen-Ching Winnie Li"/>
    <x v="16"/>
    <x v="0"/>
    <s v="Professor"/>
    <n v="728"/>
    <n v="1974"/>
    <n v="0.58099999999999996"/>
    <n v="0.86899999999999999"/>
    <n v="0.49188095238095225"/>
    <n v="0.50757142857142856"/>
    <n v="0.96908715639365772"/>
    <n v="47"/>
    <n v="15.48936170212766"/>
  </r>
  <r>
    <s v="Anna Mazzucato"/>
    <x v="16"/>
    <x v="0"/>
    <s v="Professor"/>
    <n v="510"/>
    <n v="2000"/>
    <n v="0.45400000000000001"/>
    <n v="0.14700000000000002"/>
    <n v="0.49188095238095225"/>
    <n v="0.50757142857142856"/>
    <n v="0.96908715639365772"/>
    <n v="21"/>
    <n v="24.285714285714285"/>
  </r>
  <r>
    <s v="Wen Shen"/>
    <x v="16"/>
    <x v="0"/>
    <s v="Professor"/>
    <n v="230"/>
    <n v="1996"/>
    <n v="0.22800000000000001"/>
    <n v="0.27800000000000002"/>
    <n v="0.49188095238095225"/>
    <n v="0.50757142857142856"/>
    <n v="0.96908715639365772"/>
    <n v="25"/>
    <n v="9.1999999999999993"/>
  </r>
  <r>
    <s v="Aissa Wade"/>
    <x v="16"/>
    <x v="0"/>
    <s v="Professor"/>
    <n v="165"/>
    <n v="1997"/>
    <n v="0.153"/>
    <n v="0.24"/>
    <n v="0.49188095238095225"/>
    <n v="0.50757142857142856"/>
    <n v="0.96908715639365772"/>
    <n v="24"/>
    <n v="6.875"/>
  </r>
  <r>
    <s v="Ae Ja Yee"/>
    <x v="16"/>
    <x v="0"/>
    <s v="Professor"/>
    <n v="406"/>
    <n v="1999"/>
    <n v="0.38600000000000001"/>
    <n v="0.17200000000000004"/>
    <n v="0.49188095238095225"/>
    <n v="0.50757142857142856"/>
    <n v="0.96908715639365772"/>
    <n v="22"/>
    <n v="18.454545454545453"/>
  </r>
  <r>
    <s v="George Andrews"/>
    <x v="16"/>
    <x v="1"/>
    <s v="Professor"/>
    <n v="8432"/>
    <n v="1961"/>
    <n v="0.99"/>
    <n v="0.98899999999999999"/>
    <n v="0.49188095238095225"/>
    <n v="0.50757142857142856"/>
    <n v="0.96908715639365772"/>
    <n v="60"/>
    <n v="140.53333333333333"/>
  </r>
  <r>
    <s v="Igor Aronson"/>
    <x v="16"/>
    <x v="1"/>
    <s v="Professor"/>
    <n v="240"/>
    <n v="1984"/>
    <n v="0.24"/>
    <n v="0.622"/>
    <n v="0.49188095238095225"/>
    <n v="0.50757142857142856"/>
    <n v="0.96908715639365772"/>
    <n v="37"/>
    <n v="6.4864864864864868"/>
  </r>
  <r>
    <s v="Paul Baum"/>
    <x v="16"/>
    <x v="1"/>
    <s v="Professor"/>
    <n v="1384"/>
    <n v="1963"/>
    <n v="0.77200000000000002"/>
    <n v="0.98199999999999998"/>
    <n v="0.49188095238095225"/>
    <n v="0.50757142857142856"/>
    <n v="0.96908715639365772"/>
    <n v="58"/>
    <n v="23.862068965517242"/>
  </r>
  <r>
    <s v="Andrew Belmonte"/>
    <x v="16"/>
    <x v="1"/>
    <s v="Professor"/>
    <n v="16"/>
    <n v="2001"/>
    <n v="2.1000000000000001E-2"/>
    <n v="0.124"/>
    <n v="0.49188095238095225"/>
    <n v="0.50757142857142856"/>
    <n v="0.96908715639365772"/>
    <n v="20"/>
    <n v="0.8"/>
  </r>
  <r>
    <s v="Leonid Berlyand"/>
    <x v="16"/>
    <x v="1"/>
    <s v="Professor"/>
    <n v="455"/>
    <n v="1980"/>
    <n v="0.41599999999999998"/>
    <n v="0.73899999999999999"/>
    <n v="0.49188095238095225"/>
    <n v="0.50757142857142856"/>
    <n v="0.96908715639365772"/>
    <n v="41"/>
    <n v="11.097560975609756"/>
  </r>
  <r>
    <s v="Alberto Bressan"/>
    <x v="16"/>
    <x v="1"/>
    <s v="Professor"/>
    <n v="4709"/>
    <n v="1978"/>
    <n v="0.96299999999999997"/>
    <n v="0.78200000000000003"/>
    <n v="0.49188095238095225"/>
    <n v="0.50757142857142856"/>
    <n v="0.96908715639365772"/>
    <n v="43"/>
    <n v="109.51162790697674"/>
  </r>
  <r>
    <s v="Nathaniel Brown"/>
    <x v="16"/>
    <x v="1"/>
    <s v="Professor"/>
    <n v="901"/>
    <n v="1993"/>
    <n v="0.64700000000000002"/>
    <n v="0.36299999999999999"/>
    <n v="0.49188095238095225"/>
    <n v="0.50757142857142856"/>
    <n v="0.96908715639365772"/>
    <n v="28"/>
    <n v="32.178571428571431"/>
  </r>
  <r>
    <s v="Dimitri Burago"/>
    <x v="16"/>
    <x v="1"/>
    <s v="Professor"/>
    <n v="1413"/>
    <n v="1984"/>
    <n v="0.77700000000000002"/>
    <n v="0.622"/>
    <n v="0.49188095238095225"/>
    <n v="0.50757142857142856"/>
    <n v="0.96908715639365772"/>
    <n v="37"/>
    <n v="38.189189189189186"/>
  </r>
  <r>
    <s v="Wenwu Cao"/>
    <x v="16"/>
    <x v="1"/>
    <s v="Professor"/>
    <n v="6"/>
    <n v="2005"/>
    <n v="1.4E-2"/>
    <n v="4.1000000000000036E-2"/>
    <n v="0.49188095238095225"/>
    <n v="0.50757142857142856"/>
    <n v="0.96908715639365772"/>
    <n v="16"/>
    <n v="0.375"/>
  </r>
  <r>
    <s v="Edward Green"/>
    <x v="16"/>
    <x v="1"/>
    <s v="Professor"/>
    <n v="1445"/>
    <n v="1973"/>
    <n v="0.78500000000000003"/>
    <n v="0.88500000000000001"/>
    <n v="0.49188095238095225"/>
    <n v="0.50757142857142856"/>
    <n v="0.96908715639365772"/>
    <n v="48"/>
    <n v="30.104166666666668"/>
  </r>
  <r>
    <s v="John Harlim"/>
    <x v="16"/>
    <x v="1"/>
    <s v="Professor"/>
    <n v="333"/>
    <n v="2006"/>
    <n v="0.32700000000000001"/>
    <n v="2.7000000000000024E-2"/>
    <n v="0.49188095238095225"/>
    <n v="0.50757142857142856"/>
    <n v="0.96908715639365772"/>
    <n v="15"/>
    <n v="22.2"/>
  </r>
  <r>
    <s v="Nigel Higson"/>
    <x v="16"/>
    <x v="1"/>
    <s v="Professor"/>
    <n v="1926"/>
    <n v="1986"/>
    <n v="0.85399999999999998"/>
    <n v="0.56400000000000006"/>
    <n v="0.49188095238095225"/>
    <n v="0.50757142857142856"/>
    <n v="0.96908715639365772"/>
    <n v="35"/>
    <n v="55.028571428571432"/>
  </r>
  <r>
    <s v="Kris Jenssen"/>
    <x v="16"/>
    <x v="1"/>
    <s v="Professor"/>
    <n v="288"/>
    <n v="1997"/>
    <n v="0.28799999999999998"/>
    <n v="0.24"/>
    <n v="0.49188095238095225"/>
    <n v="0.50757142857142856"/>
    <n v="0.96908715639365772"/>
    <n v="24"/>
    <n v="12"/>
  </r>
  <r>
    <s v="Mark Levi"/>
    <x v="16"/>
    <x v="1"/>
    <s v="Professor"/>
    <n v="531"/>
    <n v="1978"/>
    <n v="0.46899999999999997"/>
    <n v="0.78200000000000003"/>
    <n v="0.49188095238095225"/>
    <n v="0.50757142857142856"/>
    <n v="0.96908715639365772"/>
    <n v="43"/>
    <n v="12.348837209302326"/>
  </r>
  <r>
    <s v="Luen-Chua Li"/>
    <x v="16"/>
    <x v="1"/>
    <s v="Professor"/>
    <n v="281"/>
    <n v="1983"/>
    <n v="0.28000000000000003"/>
    <n v="0.65200000000000002"/>
    <n v="0.49188095238095225"/>
    <n v="0.50757142857142856"/>
    <n v="0.96908715639365772"/>
    <n v="38"/>
    <n v="7.3947368421052628"/>
  </r>
  <r>
    <s v="Xiantao Li"/>
    <x v="16"/>
    <x v="1"/>
    <s v="Professor"/>
    <n v="519"/>
    <n v="2002"/>
    <n v="0.46"/>
    <n v="0.10299999999999998"/>
    <n v="0.49188095238095225"/>
    <n v="0.50757142857142856"/>
    <n v="0.96908715639365772"/>
    <n v="19"/>
    <n v="27.315789473684209"/>
  </r>
  <r>
    <s v="Lyle Long"/>
    <x v="16"/>
    <x v="1"/>
    <s v="Professor"/>
    <n v="10"/>
    <n v="1987"/>
    <n v="1.7000000000000001E-2"/>
    <n v="0.53"/>
    <n v="0.49188095238095225"/>
    <n v="0.50757142857142856"/>
    <n v="0.96908715639365772"/>
    <n v="34"/>
    <n v="0.29411764705882354"/>
  </r>
  <r>
    <s v="Gary Mullen"/>
    <x v="16"/>
    <x v="1"/>
    <s v="Professor"/>
    <n v="883"/>
    <n v="1974"/>
    <n v="0.64200000000000002"/>
    <n v="0.86899999999999999"/>
    <n v="0.49188095238095225"/>
    <n v="0.50757142857142856"/>
    <n v="0.96908715639365772"/>
    <n v="47"/>
    <n v="18.787234042553191"/>
  </r>
  <r>
    <s v="Alexei Novikov"/>
    <x v="16"/>
    <x v="1"/>
    <s v="Professor"/>
    <n v="227"/>
    <n v="1994"/>
    <n v="0.224"/>
    <n v="0.33399999999999996"/>
    <n v="0.49188095238095225"/>
    <n v="0.50757142857142856"/>
    <n v="0.96908715639365772"/>
    <n v="27"/>
    <n v="8.4074074074074066"/>
  </r>
  <r>
    <s v="Adrian Ocneanu"/>
    <x v="16"/>
    <x v="1"/>
    <s v="Professor"/>
    <n v="704"/>
    <n v="1980"/>
    <n v="0.57099999999999995"/>
    <n v="0.73899999999999999"/>
    <n v="0.49188095238095225"/>
    <n v="0.50757142857142856"/>
    <n v="0.96908715639365772"/>
    <n v="41"/>
    <n v="17.170731707317074"/>
  </r>
  <r>
    <s v="Yakov Pesin"/>
    <x v="16"/>
    <x v="1"/>
    <s v="Professor"/>
    <n v="3015"/>
    <n v="1973"/>
    <n v="0.91800000000000004"/>
    <n v="0.88500000000000001"/>
    <n v="0.49188095238095225"/>
    <n v="0.50757142857142856"/>
    <n v="0.96908715639365772"/>
    <n v="48"/>
    <n v="62.8125"/>
  </r>
  <r>
    <s v="Anton Petrunin"/>
    <x v="16"/>
    <x v="1"/>
    <s v="Professor"/>
    <n v="403"/>
    <n v="1991"/>
    <n v="0.38200000000000001"/>
    <n v="0.41400000000000003"/>
    <n v="0.49188095238095225"/>
    <n v="0.50757142857142856"/>
    <n v="0.96908715639365772"/>
    <n v="30"/>
    <n v="13.433333333333334"/>
  </r>
  <r>
    <s v="Asok Ray"/>
    <x v="16"/>
    <x v="1"/>
    <s v="Professor"/>
    <n v="51"/>
    <n v="1992"/>
    <n v="5.3999999999999999E-2"/>
    <n v="0.38700000000000001"/>
    <n v="0.49188095238095225"/>
    <n v="0.50757142857142856"/>
    <n v="0.96908715639365772"/>
    <n v="29"/>
    <n v="1.7586206896551724"/>
  </r>
  <r>
    <s v="Federico Hertz"/>
    <x v="16"/>
    <x v="1"/>
    <s v="Professor"/>
    <n v="392"/>
    <n v="2003"/>
    <n v="0.373"/>
    <n v="8.1999999999999962E-2"/>
    <n v="0.49188095238095225"/>
    <n v="0.50757142857142856"/>
    <n v="0.96908715639365772"/>
    <n v="18"/>
    <n v="21.777777777777779"/>
  </r>
  <r>
    <s v="Mathieu Stienon"/>
    <x v="16"/>
    <x v="1"/>
    <s v="Professor"/>
    <n v="222"/>
    <n v="2007"/>
    <n v="0.219"/>
    <n v="1.8000000000000016E-2"/>
    <n v="0.49188095238095225"/>
    <n v="0.50757142857142856"/>
    <n v="0.96908715639365772"/>
    <n v="14"/>
    <n v="15.857142857142858"/>
  </r>
  <r>
    <s v="Sergei Tabachnikov"/>
    <x v="16"/>
    <x v="1"/>
    <s v="Professor"/>
    <n v="1377"/>
    <n v="1982"/>
    <n v="0.77"/>
    <n v="0.68399999999999994"/>
    <n v="0.49188095238095225"/>
    <n v="0.50757142857142856"/>
    <n v="0.96908715639365772"/>
    <n v="39"/>
    <n v="35.307692307692307"/>
  </r>
  <r>
    <s v="Leonid Vaserstein"/>
    <x v="16"/>
    <x v="1"/>
    <s v="Professor"/>
    <n v="1125"/>
    <n v="1968"/>
    <n v="0.71299999999999997"/>
    <n v="0.94899999999999995"/>
    <n v="0.49188095238095225"/>
    <n v="0.50757142857142856"/>
    <n v="0.96908715639365772"/>
    <n v="53"/>
    <n v="21.226415094339622"/>
  </r>
  <r>
    <s v="Robert Vaughan"/>
    <x v="16"/>
    <x v="1"/>
    <s v="Professor"/>
    <n v="2408"/>
    <n v="1970"/>
    <n v="0.88600000000000001"/>
    <n v="0.92700000000000005"/>
    <n v="0.49188095238095225"/>
    <n v="0.50757142857142856"/>
    <n v="0.96908715639365772"/>
    <n v="51"/>
    <n v="47.215686274509807"/>
  </r>
  <r>
    <s v="Jinchao Xu"/>
    <x v="16"/>
    <x v="1"/>
    <s v="Professor"/>
    <n v="5263"/>
    <n v="1985"/>
    <n v="0.97099999999999997"/>
    <n v="0.59299999999999997"/>
    <n v="0.49188095238095225"/>
    <n v="0.50757142857142856"/>
    <n v="0.96908715639365772"/>
    <n v="36"/>
    <n v="146.19444444444446"/>
  </r>
  <r>
    <s v="Ping Xu"/>
    <x v="16"/>
    <x v="1"/>
    <s v="Professor"/>
    <n v="1679"/>
    <n v="1988"/>
    <n v="0.82"/>
    <n v="0.5"/>
    <n v="0.49188095238095225"/>
    <n v="0.50757142857142856"/>
    <n v="0.96908715639365772"/>
    <n v="33"/>
    <n v="50.878787878787875"/>
  </r>
  <r>
    <s v="Yuriy Zarkhin"/>
    <x v="16"/>
    <x v="1"/>
    <s v="Professor"/>
    <n v="868"/>
    <n v="1972"/>
    <n v="0.63700000000000001"/>
    <n v="0.89700000000000002"/>
    <n v="0.49188095238095225"/>
    <n v="0.50757142857142856"/>
    <n v="0.96908715639365772"/>
    <n v="49"/>
    <n v="17.714285714285715"/>
  </r>
  <r>
    <s v="Yuxi Zheng"/>
    <x v="16"/>
    <x v="1"/>
    <s v="Professor"/>
    <n v="1984"/>
    <n v="1989"/>
    <n v="0.85899999999999999"/>
    <n v="0.46899999999999997"/>
    <n v="0.49188095238095225"/>
    <n v="0.50757142857142856"/>
    <n v="0.96908715639365772"/>
    <n v="32"/>
    <n v="62"/>
  </r>
  <r>
    <s v="Ludmil Zikatanov"/>
    <x v="16"/>
    <x v="1"/>
    <s v="Professor"/>
    <n v="1136"/>
    <n v="1991"/>
    <n v="0.71499999999999997"/>
    <n v="0.41400000000000003"/>
    <n v="0.49188095238095225"/>
    <n v="0.50757142857142856"/>
    <n v="0.96908715639365772"/>
    <n v="30"/>
    <n v="37.866666666666667"/>
  </r>
  <r>
    <s v="Alice Chang"/>
    <x v="17"/>
    <x v="0"/>
    <s v="Professor"/>
    <n v="2133"/>
    <n v="1974"/>
    <n v="0.86799999999999999"/>
    <n v="0.86899999999999999"/>
    <n v="0.77746666666666686"/>
    <n v="0.51813333333333333"/>
    <n v="1.500514668039115"/>
    <n v="47"/>
    <n v="45.382978723404257"/>
  </r>
  <r>
    <s v="Maria Chudnovsky"/>
    <x v="17"/>
    <x v="0"/>
    <s v="Professor"/>
    <n v="1432"/>
    <n v="2002"/>
    <n v="0.78200000000000003"/>
    <n v="0.10299999999999998"/>
    <n v="0.77746666666666686"/>
    <n v="0.51813333333333333"/>
    <n v="1.500514668039115"/>
    <n v="19"/>
    <n v="75.368421052631575"/>
  </r>
  <r>
    <s v="Sophie Morel"/>
    <x v="17"/>
    <x v="0"/>
    <s v="Professor"/>
    <n v="54"/>
    <n v="2008"/>
    <n v="5.6000000000000001E-2"/>
    <n v="1.2000000000000011E-2"/>
    <n v="0.77746666666666686"/>
    <n v="0.51813333333333333"/>
    <n v="1.500514668039115"/>
    <n v="13"/>
    <n v="4.1538461538461542"/>
  </r>
  <r>
    <s v="Michael Aizenman"/>
    <x v="17"/>
    <x v="1"/>
    <s v="Professor"/>
    <n v="2748"/>
    <n v="1975"/>
    <n v="0.90700000000000003"/>
    <n v="0.84599999999999997"/>
    <n v="0.77746666666666686"/>
    <n v="0.51813333333333333"/>
    <n v="1.500514668039115"/>
    <n v="46"/>
    <n v="59.739130434782609"/>
  </r>
  <r>
    <s v="Noga Alon"/>
    <x v="17"/>
    <x v="1"/>
    <s v="Professor"/>
    <n v="11041"/>
    <n v="1981"/>
    <n v="0.99399999999999999"/>
    <n v="0.71399999999999997"/>
    <n v="0.77746666666666686"/>
    <n v="0.51813333333333333"/>
    <n v="1.500514668039115"/>
    <n v="40"/>
    <n v="276.02499999999998"/>
  </r>
  <r>
    <s v="Manjul Bhargava"/>
    <x v="17"/>
    <x v="1"/>
    <s v="Professor"/>
    <n v="798"/>
    <n v="1997"/>
    <n v="0.61299999999999999"/>
    <n v="0.24"/>
    <n v="0.77746666666666686"/>
    <n v="0.51813333333333333"/>
    <n v="1.500514668039115"/>
    <n v="24"/>
    <n v="33.25"/>
  </r>
  <r>
    <s v="Peter Constantine"/>
    <x v="17"/>
    <x v="1"/>
    <s v="Professor"/>
    <n v="5866"/>
    <n v="1981"/>
    <n v="0.97899999999999998"/>
    <n v="0.71399999999999997"/>
    <n v="0.77746666666666686"/>
    <n v="0.51813333333333333"/>
    <n v="1.500514668039115"/>
    <n v="40"/>
    <n v="146.65"/>
  </r>
  <r>
    <s v="Mihalis Dafernos"/>
    <x v="17"/>
    <x v="1"/>
    <s v="Professor"/>
    <n v="819"/>
    <n v="1997"/>
    <n v="0.62"/>
    <n v="0.24"/>
    <n v="0.77746666666666686"/>
    <n v="0.51813333333333333"/>
    <n v="1.500514668039115"/>
    <n v="24"/>
    <n v="34.125"/>
  </r>
  <r>
    <s v="Weinan E"/>
    <x v="17"/>
    <x v="1"/>
    <s v="Professor"/>
    <n v="4269"/>
    <n v="1984"/>
    <n v="0.95799999999999996"/>
    <n v="0.622"/>
    <n v="0.77746666666666686"/>
    <n v="0.51813333333333333"/>
    <n v="1.500514668039115"/>
    <n v="37"/>
    <n v="115.37837837837837"/>
  </r>
  <r>
    <s v="Charles Fefferman"/>
    <x v="17"/>
    <x v="1"/>
    <s v="Professor"/>
    <n v="6173"/>
    <n v="1967"/>
    <n v="0.98199999999999998"/>
    <n v="0.95799999999999996"/>
    <n v="0.77746666666666686"/>
    <n v="0.51813333333333333"/>
    <n v="1.500514668039115"/>
    <n v="54"/>
    <n v="114.31481481481481"/>
  </r>
  <r>
    <s v="David Gabai"/>
    <x v="17"/>
    <x v="1"/>
    <s v="Professor"/>
    <n v="1903"/>
    <n v="1980"/>
    <n v="0.85"/>
    <n v="0.73899999999999999"/>
    <n v="0.77746666666666686"/>
    <n v="0.51813333333333333"/>
    <n v="1.500514668039115"/>
    <n v="41"/>
    <n v="46.414634146341463"/>
  </r>
  <r>
    <s v="Robert Gunning"/>
    <x v="17"/>
    <x v="1"/>
    <s v="Professor"/>
    <n v="1177"/>
    <n v="1955"/>
    <n v="0.72699999999999998"/>
    <n v="1"/>
    <n v="0.77746666666666686"/>
    <n v="0.51813333333333333"/>
    <n v="1.500514668039115"/>
    <n v="66"/>
    <n v="17.833333333333332"/>
  </r>
  <r>
    <s v="Alexandru Ionescu"/>
    <x v="17"/>
    <x v="1"/>
    <s v="Professor"/>
    <n v="1208"/>
    <n v="1999"/>
    <n v="0.73399999999999999"/>
    <n v="0.17200000000000004"/>
    <n v="0.77746666666666686"/>
    <n v="0.51813333333333333"/>
    <n v="1.500514668039115"/>
    <n v="22"/>
    <n v="54.909090909090907"/>
  </r>
  <r>
    <s v="Nicholas Katz"/>
    <x v="17"/>
    <x v="1"/>
    <s v="Professor"/>
    <n v="3876"/>
    <n v="1966"/>
    <n v="0.94799999999999995"/>
    <n v="0.96599999999999997"/>
    <n v="0.77746666666666686"/>
    <n v="0.51813333333333333"/>
    <n v="1.500514668039115"/>
    <n v="55"/>
    <n v="70.472727272727269"/>
  </r>
  <r>
    <s v="Sergiu Klainerman"/>
    <x v="17"/>
    <x v="1"/>
    <s v="Professor"/>
    <n v="4112"/>
    <n v="1977"/>
    <n v="0.95399999999999996"/>
    <n v="0.80499999999999994"/>
    <n v="0.77746666666666686"/>
    <n v="0.51813333333333333"/>
    <n v="1.500514668039115"/>
    <n v="44"/>
    <n v="93.454545454545453"/>
  </r>
  <r>
    <s v="Janos Kollar"/>
    <x v="17"/>
    <x v="1"/>
    <s v="Professor"/>
    <n v="5951"/>
    <n v="1978"/>
    <n v="0.98"/>
    <n v="0.78200000000000003"/>
    <n v="0.77746666666666686"/>
    <n v="0.51813333333333333"/>
    <n v="1.500514668039115"/>
    <n v="43"/>
    <n v="138.3953488372093"/>
  </r>
  <r>
    <s v="Fernando Coda Marques"/>
    <x v="17"/>
    <x v="1"/>
    <s v="Professor"/>
    <n v="616"/>
    <n v="2001"/>
    <n v="0.51900000000000002"/>
    <n v="0.124"/>
    <n v="0.77746666666666686"/>
    <n v="0.51813333333333333"/>
    <n v="1.500514668039115"/>
    <n v="20"/>
    <n v="30.8"/>
  </r>
  <r>
    <s v="Assaf Naor"/>
    <x v="17"/>
    <x v="1"/>
    <s v="Professor"/>
    <n v="1843"/>
    <n v="2001"/>
    <n v="0.84199999999999997"/>
    <n v="0.124"/>
    <n v="0.77746666666666686"/>
    <n v="0.51813333333333333"/>
    <n v="1.500514668039115"/>
    <n v="20"/>
    <n v="92.15"/>
  </r>
  <r>
    <s v="Peter Ozsvath"/>
    <x v="17"/>
    <x v="1"/>
    <s v="Professor"/>
    <n v="3771"/>
    <n v="1994"/>
    <n v="0.94499999999999995"/>
    <n v="0.33399999999999996"/>
    <n v="0.77746666666666686"/>
    <n v="0.51813333333333333"/>
    <n v="1.500514668039115"/>
    <n v="27"/>
    <n v="139.66666666666666"/>
  </r>
  <r>
    <s v="John Pardon"/>
    <x v="17"/>
    <x v="1"/>
    <s v="Professor"/>
    <n v="69"/>
    <n v="2009"/>
    <n v="6.9000000000000006E-2"/>
    <n v="9.000000000000008E-3"/>
    <n v="0.77746666666666686"/>
    <n v="0.51813333333333333"/>
    <n v="1.500514668039115"/>
    <n v="12"/>
    <n v="5.75"/>
  </r>
  <r>
    <s v="Igor Rodnianski"/>
    <x v="17"/>
    <x v="1"/>
    <s v="Professor"/>
    <n v="1918"/>
    <n v="1995"/>
    <n v="0.85199999999999998"/>
    <n v="0.30400000000000005"/>
    <n v="0.77746666666666686"/>
    <n v="0.51813333333333333"/>
    <n v="1.500514668039115"/>
    <n v="26"/>
    <n v="73.769230769230774"/>
  </r>
  <r>
    <s v="Peter Sarnak"/>
    <x v="17"/>
    <x v="1"/>
    <s v="Professor"/>
    <n v="5504"/>
    <n v="1980"/>
    <n v="0.97499999999999998"/>
    <n v="0.73899999999999999"/>
    <n v="0.77746666666666686"/>
    <n v="0.51813333333333333"/>
    <n v="1.500514668039115"/>
    <n v="41"/>
    <n v="134.2439024390244"/>
  </r>
  <r>
    <s v="Paul Seymour"/>
    <x v="17"/>
    <x v="1"/>
    <s v="Professor"/>
    <n v="6386"/>
    <n v="1973"/>
    <n v="0.98399999999999999"/>
    <n v="0.88500000000000001"/>
    <n v="0.77746666666666686"/>
    <n v="0.51813333333333333"/>
    <n v="1.500514668039115"/>
    <n v="48"/>
    <n v="133.04166666666666"/>
  </r>
  <r>
    <s v="Yakov Sinai"/>
    <x v="17"/>
    <x v="1"/>
    <s v="Professor"/>
    <n v="5076"/>
    <n v="1959"/>
    <n v="0.96599999999999997"/>
    <n v="0.99399999999999999"/>
    <n v="0.77746666666666686"/>
    <n v="0.51813333333333333"/>
    <n v="1.500514668039115"/>
    <n v="62"/>
    <n v="81.870967741935488"/>
  </r>
  <r>
    <s v="Amit Singer"/>
    <x v="17"/>
    <x v="1"/>
    <s v="Professor"/>
    <n v="640"/>
    <n v="2006"/>
    <n v="0.53500000000000003"/>
    <n v="2.7000000000000024E-2"/>
    <n v="0.77746666666666686"/>
    <n v="0.51813333333333333"/>
    <n v="1.500514668039115"/>
    <n v="15"/>
    <n v="42.666666666666664"/>
  </r>
  <r>
    <s v="Chris Skinner"/>
    <x v="17"/>
    <x v="1"/>
    <s v="Professor"/>
    <n v="700"/>
    <n v="1989"/>
    <n v="0.56899999999999995"/>
    <n v="0.46899999999999997"/>
    <n v="0.77746666666666686"/>
    <n v="0.51813333333333333"/>
    <n v="1.500514668039115"/>
    <n v="32"/>
    <n v="21.875"/>
  </r>
  <r>
    <s v="Allan Sly"/>
    <x v="17"/>
    <x v="1"/>
    <s v="Professor"/>
    <n v="678"/>
    <n v="2007"/>
    <n v="0.56000000000000005"/>
    <n v="1.8000000000000016E-2"/>
    <n v="0.77746666666666686"/>
    <n v="0.51813333333333333"/>
    <n v="1.500514668039115"/>
    <n v="14"/>
    <n v="48.428571428571431"/>
  </r>
  <r>
    <s v="Zoltan Szabo"/>
    <x v="17"/>
    <x v="1"/>
    <s v="Professor"/>
    <n v="3724"/>
    <n v="1990"/>
    <n v="0.94199999999999995"/>
    <n v="0.43600000000000005"/>
    <n v="0.77746666666666686"/>
    <n v="0.51813333333333333"/>
    <n v="1.500514668039115"/>
    <n v="31"/>
    <n v="120.12903225806451"/>
  </r>
  <r>
    <s v="Paul Yang"/>
    <x v="17"/>
    <x v="1"/>
    <s v="Professor"/>
    <n v="2464"/>
    <n v="1973"/>
    <n v="0.89"/>
    <n v="0.88500000000000001"/>
    <n v="0.77746666666666686"/>
    <n v="0.51813333333333333"/>
    <n v="1.500514668039115"/>
    <n v="48"/>
    <n v="51.333333333333336"/>
  </r>
  <r>
    <s v="Shou-Wu Zhang"/>
    <x v="17"/>
    <x v="1"/>
    <s v="Professor"/>
    <n v="1168"/>
    <n v="1991"/>
    <n v="0.72399999999999998"/>
    <n v="0.41400000000000003"/>
    <n v="0.77746666666666686"/>
    <n v="0.51813333333333333"/>
    <n v="1.500514668039115"/>
    <n v="30"/>
    <n v="38.93333333333333"/>
  </r>
  <r>
    <s v="Vyjayanthi Chari"/>
    <x v="18"/>
    <x v="0"/>
    <s v="Professor"/>
    <n v="2439"/>
    <n v="1984"/>
    <n v="0.88800000000000001"/>
    <n v="0.622"/>
    <n v="0.40691666666666665"/>
    <n v="0.51174999999999982"/>
    <n v="0.79514737013515735"/>
    <n v="37"/>
    <n v="65.918918918918919"/>
  </r>
  <r>
    <s v="John Baez"/>
    <x v="18"/>
    <x v="1"/>
    <s v="Professor"/>
    <n v="2101"/>
    <n v="1983"/>
    <n v="0.86599999999999999"/>
    <n v="0.65200000000000002"/>
    <n v="0.40691666666666665"/>
    <n v="0.51174999999999982"/>
    <n v="0.79514737013515735"/>
    <n v="38"/>
    <n v="55.289473684210527"/>
  </r>
  <r>
    <s v="Wee Liang Gan"/>
    <x v="18"/>
    <x v="1"/>
    <s v="Professor"/>
    <n v="306"/>
    <n v="2002"/>
    <n v="0.30299999999999999"/>
    <n v="0.10299999999999998"/>
    <n v="0.40691666666666665"/>
    <n v="0.51174999999999982"/>
    <n v="0.79514737013515735"/>
    <n v="19"/>
    <n v="16.105263157894736"/>
  </r>
  <r>
    <s v="Jacob Greenstein"/>
    <x v="18"/>
    <x v="1"/>
    <s v="Professor"/>
    <n v="125"/>
    <n v="1998"/>
    <n v="0.11799999999999999"/>
    <n v="0.20899999999999996"/>
    <n v="0.40691666666666665"/>
    <n v="0.51174999999999982"/>
    <n v="0.79514737013515735"/>
    <n v="23"/>
    <n v="5.4347826086956523"/>
  </r>
  <r>
    <s v="Yat Sun Poon"/>
    <x v="18"/>
    <x v="1"/>
    <s v="Professor"/>
    <n v="626"/>
    <n v="1986"/>
    <n v="0.52400000000000002"/>
    <n v="0.56400000000000006"/>
    <n v="0.40691666666666665"/>
    <n v="0.51174999999999982"/>
    <n v="0.79514737013515735"/>
    <n v="35"/>
    <n v="17.885714285714286"/>
  </r>
  <r>
    <s v="Ziv Ran"/>
    <x v="18"/>
    <x v="1"/>
    <s v="Professor"/>
    <n v="631"/>
    <n v="1978"/>
    <n v="0.52700000000000002"/>
    <n v="0.78200000000000003"/>
    <n v="0.40691666666666665"/>
    <n v="0.51174999999999982"/>
    <n v="0.79514737013515735"/>
    <n v="43"/>
    <n v="14.674418604651162"/>
  </r>
  <r>
    <s v="Reinhard Schultz"/>
    <x v="18"/>
    <x v="1"/>
    <s v="Professor"/>
    <n v="381"/>
    <n v="1968"/>
    <n v="0.36299999999999999"/>
    <n v="0.94899999999999995"/>
    <n v="0.40691666666666665"/>
    <n v="0.51174999999999982"/>
    <n v="0.79514737013515735"/>
    <n v="53"/>
    <n v="7.1886792452830193"/>
  </r>
  <r>
    <s v="Stefano Vidussi"/>
    <x v="18"/>
    <x v="1"/>
    <s v="Professor"/>
    <n v="275"/>
    <n v="1997"/>
    <n v="0.27300000000000002"/>
    <n v="0.24"/>
    <n v="0.40691666666666665"/>
    <n v="0.51174999999999982"/>
    <n v="0.79514737013515735"/>
    <n v="24"/>
    <n v="11.458333333333334"/>
  </r>
  <r>
    <s v="Fred Wilhelm"/>
    <x v="18"/>
    <x v="1"/>
    <s v="Professor"/>
    <n v="128"/>
    <n v="1992"/>
    <n v="0.121"/>
    <n v="0.38700000000000001"/>
    <n v="0.40691666666666665"/>
    <n v="0.51174999999999982"/>
    <n v="0.79514737013515735"/>
    <n v="29"/>
    <n v="4.4137931034482758"/>
  </r>
  <r>
    <s v="Bun Wong"/>
    <x v="18"/>
    <x v="1"/>
    <s v="Professor"/>
    <n v="325"/>
    <n v="1973"/>
    <n v="0.31900000000000001"/>
    <n v="0.88500000000000001"/>
    <n v="0.40691666666666665"/>
    <n v="0.51174999999999982"/>
    <n v="0.79514737013515735"/>
    <n v="48"/>
    <n v="6.770833333333333"/>
  </r>
  <r>
    <s v="Feng Xu"/>
    <x v="18"/>
    <x v="1"/>
    <s v="Professor"/>
    <n v="656"/>
    <n v="1994"/>
    <n v="0.54700000000000004"/>
    <n v="0.33399999999999996"/>
    <n v="0.40691666666666665"/>
    <n v="0.51174999999999982"/>
    <n v="0.79514737013515735"/>
    <n v="27"/>
    <n v="24.296296296296298"/>
  </r>
  <r>
    <s v="Qi Zhang"/>
    <x v="18"/>
    <x v="1"/>
    <s v="Professor"/>
    <n v="27"/>
    <n v="1991"/>
    <n v="3.4000000000000002E-2"/>
    <n v="0.41400000000000003"/>
    <n v="0.40691666666666665"/>
    <n v="0.51174999999999982"/>
    <n v="0.79514737013515735"/>
    <n v="30"/>
    <n v="0.9"/>
  </r>
  <r>
    <s v="Fioralba Cakoni"/>
    <x v="19"/>
    <x v="0"/>
    <s v="Professor"/>
    <n v="1853"/>
    <n v="1998"/>
    <n v="0.84399999999999997"/>
    <n v="0.20899999999999996"/>
    <n v="0.61927906976744185"/>
    <n v="0.57662790697674438"/>
    <n v="1.0739665255091748"/>
    <n v="23"/>
    <n v="80.565217391304344"/>
  </r>
  <r>
    <s v="Lisa Carbone"/>
    <x v="19"/>
    <x v="0"/>
    <s v="Professor"/>
    <n v="120"/>
    <n v="1996"/>
    <n v="0.115"/>
    <n v="0.27800000000000002"/>
    <n v="0.61927906976744185"/>
    <n v="0.57662790697674438"/>
    <n v="1.0739665255091748"/>
    <n v="25"/>
    <n v="4.8"/>
  </r>
  <r>
    <s v="Angela Gibney"/>
    <x v="19"/>
    <x v="0"/>
    <s v="Professor"/>
    <n v="184"/>
    <n v="2000"/>
    <n v="0.17299999999999999"/>
    <n v="0.14700000000000002"/>
    <n v="0.61927906976744185"/>
    <n v="0.57662790697674438"/>
    <n v="1.0739665255091748"/>
    <n v="21"/>
    <n v="8.7619047619047628"/>
  </r>
  <r>
    <s v="Natasa Sesum"/>
    <x v="19"/>
    <x v="0"/>
    <s v="Professor"/>
    <n v="656"/>
    <n v="2004"/>
    <n v="0.54700000000000004"/>
    <n v="6.1000000000000054E-2"/>
    <n v="0.61927906976744185"/>
    <n v="0.57662790697674438"/>
    <n v="1.0739665255091748"/>
    <n v="17"/>
    <n v="38.588235294117645"/>
  </r>
  <r>
    <s v="Doron Zeilberger"/>
    <x v="19"/>
    <x v="1"/>
    <s v="Professor"/>
    <n v="2530"/>
    <n v="1971"/>
    <n v="0.89500000000000002"/>
    <n v="0.91300000000000003"/>
    <n v="0.61927906976744185"/>
    <n v="0.57662790697674438"/>
    <n v="1.0739665255091748"/>
    <n v="50"/>
    <n v="50.6"/>
  </r>
  <r>
    <s v="Tadeusz Balaban"/>
    <x v="19"/>
    <x v="1"/>
    <s v="Professor"/>
    <n v="248"/>
    <n v="1967"/>
    <n v="0.25"/>
    <n v="0.95799999999999996"/>
    <n v="0.61927906976744185"/>
    <n v="0.57662790697674438"/>
    <n v="1.0739665255091748"/>
    <n v="54"/>
    <n v="4.5925925925925926"/>
  </r>
  <r>
    <s v="Robert M Beals"/>
    <x v="19"/>
    <x v="1"/>
    <s v="Professor"/>
    <n v="309"/>
    <n v="1990"/>
    <n v="0.30499999999999999"/>
    <n v="0.43600000000000005"/>
    <n v="0.61927906976744185"/>
    <n v="0.57662790697674438"/>
    <n v="1.0739665255091748"/>
    <n v="31"/>
    <n v="9.9677419354838701"/>
  </r>
  <r>
    <s v="Joszef Beck"/>
    <x v="19"/>
    <x v="1"/>
    <s v="Professor"/>
    <n v="1095"/>
    <n v="1974"/>
    <n v="0.70799999999999996"/>
    <n v="0.86899999999999999"/>
    <n v="0.61927906976744185"/>
    <n v="0.57662790697674438"/>
    <n v="1.0739665255091748"/>
    <n v="47"/>
    <n v="23.297872340425531"/>
  </r>
  <r>
    <s v="Lev Borisov"/>
    <x v="19"/>
    <x v="1"/>
    <s v="Professor"/>
    <n v="741"/>
    <n v="1993"/>
    <n v="0.59"/>
    <n v="0.36299999999999999"/>
    <n v="0.61927906976744185"/>
    <n v="0.57662790697674438"/>
    <n v="1.0739665255091748"/>
    <n v="28"/>
    <n v="26.464285714285715"/>
  </r>
  <r>
    <s v="Anders Buch"/>
    <x v="19"/>
    <x v="1"/>
    <s v="Professor"/>
    <n v="666"/>
    <n v="1996"/>
    <n v="0.55100000000000005"/>
    <n v="0.27800000000000002"/>
    <n v="0.61927906976744185"/>
    <n v="0.57662790697674438"/>
    <n v="1.0739665255091748"/>
    <n v="25"/>
    <n v="26.64"/>
  </r>
  <r>
    <s v="Eric Carlen"/>
    <x v="19"/>
    <x v="1"/>
    <s v="Professor"/>
    <n v="2058"/>
    <n v="1984"/>
    <n v="0.86199999999999999"/>
    <n v="0.622"/>
    <n v="0.61927906976744185"/>
    <n v="0.57662790697674438"/>
    <n v="1.0739665255091748"/>
    <n v="37"/>
    <n v="55.621621621621621"/>
  </r>
  <r>
    <s v="Sagun Chanillo"/>
    <x v="19"/>
    <x v="1"/>
    <s v="Professor"/>
    <n v="1158"/>
    <n v="1980"/>
    <n v="0.72"/>
    <n v="0.73899999999999999"/>
    <n v="0.61927906976744185"/>
    <n v="0.57662790697674438"/>
    <n v="1.0739665255091748"/>
    <n v="41"/>
    <n v="28.243902439024389"/>
  </r>
  <r>
    <s v="Paul Feehan"/>
    <x v="19"/>
    <x v="1"/>
    <s v="Professor"/>
    <n v="235"/>
    <n v="1992"/>
    <n v="0.23499999999999999"/>
    <n v="0.38700000000000001"/>
    <n v="0.61927906976744185"/>
    <n v="0.57662790697674438"/>
    <n v="1.0739665255091748"/>
    <n v="29"/>
    <n v="8.1034482758620694"/>
  </r>
  <r>
    <s v="Christopher Woodward"/>
    <x v="19"/>
    <x v="1"/>
    <s v="Professor"/>
    <n v="840"/>
    <n v="1996"/>
    <n v="0.627"/>
    <n v="0.27800000000000002"/>
    <n v="0.61927906976744185"/>
    <n v="0.57662790697674438"/>
    <n v="1.0739665255091748"/>
    <n v="25"/>
    <n v="33.6"/>
  </r>
  <r>
    <s v="Charles Weibel"/>
    <x v="19"/>
    <x v="1"/>
    <s v="Professor"/>
    <n v="3077"/>
    <n v="1977"/>
    <n v="0.92100000000000004"/>
    <n v="0.80499999999999994"/>
    <n v="0.61927906976744185"/>
    <n v="0.57662790697674438"/>
    <n v="1.0739665255091748"/>
    <n v="44"/>
    <n v="69.931818181818187"/>
  </r>
  <r>
    <s v="Michael Vogelius"/>
    <x v="19"/>
    <x v="1"/>
    <s v="Professor"/>
    <n v="2668"/>
    <n v="1980"/>
    <n v="0.90400000000000003"/>
    <n v="0.73899999999999999"/>
    <n v="0.61927906976744185"/>
    <n v="0.57662790697674438"/>
    <n v="1.0739665255091748"/>
    <n v="41"/>
    <n v="65.073170731707322"/>
  </r>
  <r>
    <s v="Pham Hoo Tiep"/>
    <x v="19"/>
    <x v="1"/>
    <s v="Professor"/>
    <n v="1559"/>
    <n v="1986"/>
    <n v="0.80200000000000005"/>
    <n v="0.56400000000000006"/>
    <n v="0.61927906976744185"/>
    <n v="0.57662790697674438"/>
    <n v="1.0739665255091748"/>
    <n v="35"/>
    <n v="44.542857142857144"/>
  </r>
  <r>
    <s v="Simon Thomas"/>
    <x v="19"/>
    <x v="1"/>
    <s v="Professor"/>
    <n v="585"/>
    <n v="1983"/>
    <n v="0.5"/>
    <n v="0.65200000000000002"/>
    <n v="0.61927906976744185"/>
    <n v="0.57662790697674438"/>
    <n v="1.0739665255091748"/>
    <n v="38"/>
    <n v="15.394736842105264"/>
  </r>
  <r>
    <s v="Shadi Tahvildar-Zadeh"/>
    <x v="19"/>
    <x v="1"/>
    <s v="Professor"/>
    <n v="643"/>
    <n v="1991"/>
    <n v="0.53600000000000003"/>
    <n v="0.41400000000000003"/>
    <n v="0.61927906976744185"/>
    <n v="0.57662790697674438"/>
    <n v="1.0739665255091748"/>
    <n v="30"/>
    <n v="21.433333333333334"/>
  </r>
  <r>
    <s v="Hector Sussmann"/>
    <x v="19"/>
    <x v="1"/>
    <s v="Professor"/>
    <n v="1825"/>
    <n v="1969"/>
    <n v="0.84"/>
    <n v="0.93900000000000006"/>
    <n v="0.61927906976744185"/>
    <n v="0.57662790697674438"/>
    <n v="1.0739665255091748"/>
    <n v="52"/>
    <n v="35.096153846153847"/>
  </r>
  <r>
    <s v="Jian Song"/>
    <x v="19"/>
    <x v="1"/>
    <s v="Professor"/>
    <n v="796"/>
    <n v="2005"/>
    <n v="0.61199999999999999"/>
    <n v="4.1000000000000036E-2"/>
    <n v="0.61927906976744185"/>
    <n v="0.57662790697674438"/>
    <n v="1.0739665255091748"/>
    <n v="16"/>
    <n v="49.75"/>
  </r>
  <r>
    <s v="Avraham Soffer"/>
    <x v="19"/>
    <x v="1"/>
    <s v="Professor"/>
    <n v="1512"/>
    <n v="1980"/>
    <n v="0.79500000000000004"/>
    <n v="0.73899999999999999"/>
    <n v="0.61927906976744185"/>
    <n v="0.57662790697674438"/>
    <n v="1.0739665255091748"/>
    <n v="41"/>
    <n v="36.878048780487802"/>
  </r>
  <r>
    <s v="Vladimir Scheffer"/>
    <x v="19"/>
    <x v="1"/>
    <s v="Professor"/>
    <n v="564"/>
    <n v="1972"/>
    <n v="0.48399999999999999"/>
    <n v="0.89700000000000002"/>
    <n v="0.61927906976744185"/>
    <n v="0.57662790697674438"/>
    <n v="1.0739665255091748"/>
    <n v="49"/>
    <n v="11.510204081632653"/>
  </r>
  <r>
    <s v="Michael Saks"/>
    <x v="19"/>
    <x v="1"/>
    <s v="Professor"/>
    <n v="1048"/>
    <n v="1979"/>
    <n v="0.69199999999999995"/>
    <n v="0.76"/>
    <n v="0.61927906976744185"/>
    <n v="0.57662790697674438"/>
    <n v="1.0739665255091748"/>
    <n v="42"/>
    <n v="24.952380952380953"/>
  </r>
  <r>
    <s v="Siddhartha Sahi"/>
    <x v="19"/>
    <x v="1"/>
    <s v="Professor"/>
    <n v="778"/>
    <n v="1985"/>
    <n v="0.60499999999999998"/>
    <n v="0.59299999999999997"/>
    <n v="0.61927906976744185"/>
    <n v="0.57662790697674438"/>
    <n v="1.0739665255091748"/>
    <n v="36"/>
    <n v="21.611111111111111"/>
  </r>
  <r>
    <s v="Xiaochun Rong"/>
    <x v="19"/>
    <x v="1"/>
    <s v="Professor"/>
    <n v="350"/>
    <n v="1990"/>
    <n v="0.34100000000000003"/>
    <n v="0.43600000000000005"/>
    <n v="0.61927906976744185"/>
    <n v="0.57662790697674438"/>
    <n v="1.0739665255091748"/>
    <n v="31"/>
    <n v="11.290322580645162"/>
  </r>
  <r>
    <s v="Fred Roberts"/>
    <x v="19"/>
    <x v="1"/>
    <s v="Professor"/>
    <n v="1038"/>
    <n v="1968"/>
    <n v="0.68700000000000006"/>
    <n v="0.94899999999999995"/>
    <n v="0.61927906976744185"/>
    <n v="0.57662790697674438"/>
    <n v="1.0739665255091748"/>
    <n v="53"/>
    <n v="19.584905660377359"/>
  </r>
  <r>
    <s v="Vladimir Retakh"/>
    <x v="19"/>
    <x v="1"/>
    <s v="Professor"/>
    <n v="975"/>
    <n v="1969"/>
    <n v="0.66800000000000004"/>
    <n v="0.93900000000000006"/>
    <n v="0.61927906976744185"/>
    <n v="0.57662790697674438"/>
    <n v="1.0739665255091748"/>
    <n v="52"/>
    <n v="18.75"/>
  </r>
  <r>
    <s v="Konstantin Mischaikow"/>
    <x v="19"/>
    <x v="1"/>
    <s v="Professor"/>
    <n v="2169"/>
    <n v="1985"/>
    <n v="0.87"/>
    <n v="0.59299999999999997"/>
    <n v="0.61927906976744185"/>
    <n v="0.57662790697674438"/>
    <n v="1.0739665255091748"/>
    <n v="36"/>
    <n v="60.25"/>
  </r>
  <r>
    <s v="Stephen Miller"/>
    <x v="19"/>
    <x v="1"/>
    <s v="Professor"/>
    <n v="432"/>
    <n v="1996"/>
    <n v="0.40300000000000002"/>
    <n v="0.27800000000000002"/>
    <n v="0.61927906976744185"/>
    <n v="0.57662790697674438"/>
    <n v="1.0739665255091748"/>
    <n v="25"/>
    <n v="17.28"/>
  </r>
  <r>
    <s v="Feng Luo"/>
    <x v="19"/>
    <x v="1"/>
    <s v="Professor"/>
    <n v="974"/>
    <n v="1988"/>
    <n v="0.66800000000000004"/>
    <n v="0.5"/>
    <n v="0.61927906976744185"/>
    <n v="0.57662790697674438"/>
    <n v="1.0739665255091748"/>
    <n v="33"/>
    <n v="29.515151515151516"/>
  </r>
  <r>
    <s v="Yan-Yan Li"/>
    <x v="19"/>
    <x v="1"/>
    <s v="Professor"/>
    <n v="4770"/>
    <n v="1985"/>
    <n v="0.96399999999999997"/>
    <n v="0.59299999999999997"/>
    <n v="0.61927906976744185"/>
    <n v="0.57662790697674438"/>
    <n v="1.0739665255091748"/>
    <n v="36"/>
    <n v="132.5"/>
  </r>
  <r>
    <s v="Joel Lebowitz"/>
    <x v="19"/>
    <x v="1"/>
    <s v="Professor"/>
    <n v="3677"/>
    <n v="1955"/>
    <n v="0.94099999999999995"/>
    <n v="1"/>
    <n v="0.61927906976744185"/>
    <n v="0.57662790697674438"/>
    <n v="1.0739665255091748"/>
    <n v="66"/>
    <n v="55.712121212121211"/>
  </r>
  <r>
    <s v="Daniel Krashen"/>
    <x v="19"/>
    <x v="1"/>
    <s v="Professor"/>
    <n v="160"/>
    <n v="2001"/>
    <n v="0.14799999999999999"/>
    <n v="0.124"/>
    <n v="0.61927906976744185"/>
    <n v="0.57662790697674438"/>
    <n v="1.0739665255091748"/>
    <n v="20"/>
    <n v="8"/>
  </r>
  <r>
    <s v="Sheldon Goldstein"/>
    <x v="19"/>
    <x v="1"/>
    <s v="Professor"/>
    <n v="676"/>
    <n v="1973"/>
    <n v="0.55800000000000005"/>
    <n v="0.88500000000000001"/>
    <n v="0.61927906976744185"/>
    <n v="0.57662790697674438"/>
    <n v="1.0739665255091748"/>
    <n v="48"/>
    <n v="14.083333333333334"/>
  </r>
  <r>
    <s v="Zheng-Chao Han"/>
    <x v="19"/>
    <x v="1"/>
    <s v="Professor"/>
    <n v="534"/>
    <n v="1989"/>
    <n v="0.47099999999999997"/>
    <n v="0.46899999999999997"/>
    <n v="0.61927906976744185"/>
    <n v="0.57662790697674438"/>
    <n v="1.0739665255091748"/>
    <n v="32"/>
    <n v="16.6875"/>
  </r>
  <r>
    <s v="Xiao-Jun Huang"/>
    <x v="19"/>
    <x v="1"/>
    <s v="Professor"/>
    <n v="846"/>
    <n v="1987"/>
    <n v="0.629"/>
    <n v="0.53"/>
    <n v="0.61927906976744185"/>
    <n v="0.57662790697674438"/>
    <n v="1.0739665255091748"/>
    <n v="34"/>
    <n v="24.882352941176471"/>
  </r>
  <r>
    <s v="Yi-Zhi Huang"/>
    <x v="19"/>
    <x v="1"/>
    <s v="Professor"/>
    <n v="1716"/>
    <n v="1986"/>
    <n v="0.82399999999999995"/>
    <n v="0.56400000000000006"/>
    <n v="0.61927906976744185"/>
    <n v="0.57662790697674438"/>
    <n v="1.0739665255091748"/>
    <n v="35"/>
    <n v="49.028571428571432"/>
  </r>
  <r>
    <s v="Henryk Iwaniec"/>
    <x v="19"/>
    <x v="1"/>
    <s v="Professor"/>
    <n v="5219"/>
    <n v="1971"/>
    <n v="0.96899999999999997"/>
    <n v="0.91300000000000003"/>
    <n v="0.61927906976744185"/>
    <n v="0.57662790697674438"/>
    <n v="1.0739665255091748"/>
    <n v="50"/>
    <n v="104.38"/>
  </r>
  <r>
    <s v="Jeff Kahn"/>
    <x v="19"/>
    <x v="1"/>
    <s v="Professor"/>
    <n v="1088"/>
    <n v="1979"/>
    <n v="0.70599999999999996"/>
    <n v="0.76"/>
    <n v="0.61927906976744185"/>
    <n v="0.57662790697674438"/>
    <n v="1.0739665255091748"/>
    <n v="42"/>
    <n v="25.904761904761905"/>
  </r>
  <r>
    <s v="Janos Komlos"/>
    <x v="19"/>
    <x v="1"/>
    <s v="Professor"/>
    <n v="2551"/>
    <n v="1964"/>
    <n v="0.89600000000000002"/>
    <n v="0.97799999999999998"/>
    <n v="0.61927906976744185"/>
    <n v="0.57662790697674438"/>
    <n v="1.0739665255091748"/>
    <n v="57"/>
    <n v="44.754385964912281"/>
  </r>
  <r>
    <s v="Michael Kiessling"/>
    <x v="19"/>
    <x v="1"/>
    <s v="Professor"/>
    <n v="569"/>
    <n v="1988"/>
    <n v="0.48699999999999999"/>
    <n v="0.5"/>
    <n v="0.61927906976744185"/>
    <n v="0.57662790697674438"/>
    <n v="1.0739665255091748"/>
    <n v="33"/>
    <n v="17.242424242424242"/>
  </r>
  <r>
    <s v="Alex Kontorovich"/>
    <x v="19"/>
    <x v="1"/>
    <s v="Professor"/>
    <n v="287"/>
    <n v="2002"/>
    <n v="0.28599999999999998"/>
    <n v="0.10299999999999998"/>
    <n v="0.61927906976744185"/>
    <n v="0.57662790697674438"/>
    <n v="1.0739665255091748"/>
    <n v="19"/>
    <n v="15.105263157894736"/>
  </r>
  <r>
    <s v="Ioana Dumitriu"/>
    <x v="20"/>
    <x v="0"/>
    <s v="Professor"/>
    <n v="446"/>
    <n v="2000"/>
    <n v="0.41"/>
    <n v="0.14700000000000002"/>
    <n v="0.46242499999999997"/>
    <n v="0.346275"/>
    <n v="1.3354270449787018"/>
    <n v="21"/>
    <n v="21.238095238095237"/>
  </r>
  <r>
    <s v="Elham Izadi"/>
    <x v="20"/>
    <x v="0"/>
    <s v="Professor"/>
    <n v="106"/>
    <n v="1991"/>
    <n v="0.10299999999999999"/>
    <n v="0.41400000000000003"/>
    <n v="0.46242499999999997"/>
    <n v="0.346275"/>
    <n v="1.3354270449787018"/>
    <n v="30"/>
    <n v="3.5333333333333332"/>
  </r>
  <r>
    <s v="Ruth Williams"/>
    <x v="20"/>
    <x v="0"/>
    <s v="Professor"/>
    <n v="1290"/>
    <n v="1980"/>
    <n v="0.753"/>
    <n v="0.73899999999999999"/>
    <n v="0.46242499999999997"/>
    <n v="0.346275"/>
    <n v="1.3354270449787018"/>
    <n v="41"/>
    <n v="31.463414634146343"/>
  </r>
  <r>
    <s v="Ronghui Lily Xu"/>
    <x v="20"/>
    <x v="0"/>
    <s v="Professor"/>
    <n v="29"/>
    <n v="1996"/>
    <n v="3.5999999999999997E-2"/>
    <n v="0.27800000000000002"/>
    <n v="0.46242499999999997"/>
    <n v="0.346275"/>
    <n v="1.3354270449787018"/>
    <n v="25"/>
    <n v="1.1599999999999999"/>
  </r>
  <r>
    <s v="Ery Arias-Castro"/>
    <x v="20"/>
    <x v="1"/>
    <s v="Professor"/>
    <n v="397"/>
    <n v="2004"/>
    <n v="0.378"/>
    <n v="6.1000000000000054E-2"/>
    <n v="0.46242499999999997"/>
    <n v="0.346275"/>
    <n v="1.3354270449787018"/>
    <n v="17"/>
    <n v="23.352941176470587"/>
  </r>
  <r>
    <s v="Randolph Bank"/>
    <x v="20"/>
    <x v="1"/>
    <s v="Professor"/>
    <n v="2231"/>
    <n v="1975"/>
    <n v="0.875"/>
    <n v="0.84599999999999997"/>
    <n v="0.46242499999999997"/>
    <n v="0.346275"/>
    <n v="1.3354270449787018"/>
    <n v="46"/>
    <n v="48.5"/>
  </r>
  <r>
    <s v="Ioan Bejenaru"/>
    <x v="20"/>
    <x v="1"/>
    <s v="Professor"/>
    <n v="491"/>
    <n v="2001"/>
    <n v="0.436"/>
    <n v="0.124"/>
    <n v="0.46242499999999997"/>
    <n v="0.346275"/>
    <n v="1.3354270449787018"/>
    <n v="20"/>
    <n v="24.55"/>
  </r>
  <r>
    <s v="Sam Buss"/>
    <x v="20"/>
    <x v="1"/>
    <s v="Professor"/>
    <n v="1041"/>
    <n v="1985"/>
    <n v="0.68899999999999995"/>
    <n v="0.59299999999999997"/>
    <n v="0.46242499999999997"/>
    <n v="0.346275"/>
    <n v="1.3354270449787018"/>
    <n v="36"/>
    <n v="28.916666666666668"/>
  </r>
  <r>
    <s v="Li-Tien Cheng"/>
    <x v="20"/>
    <x v="1"/>
    <s v="Professor"/>
    <n v="802"/>
    <n v="2000"/>
    <n v="0.61499999999999999"/>
    <n v="0.14700000000000002"/>
    <n v="0.46242499999999997"/>
    <n v="0.346275"/>
    <n v="1.3354270449787018"/>
    <n v="21"/>
    <n v="38.19047619047619"/>
  </r>
  <r>
    <s v="Ben Chow"/>
    <x v="20"/>
    <x v="1"/>
    <s v="Professor"/>
    <n v="1776"/>
    <n v="1985"/>
    <n v="0.83399999999999996"/>
    <n v="0.59299999999999997"/>
    <n v="0.46242499999999997"/>
    <n v="0.346275"/>
    <n v="1.3354270449787018"/>
    <n v="36"/>
    <n v="49.333333333333336"/>
  </r>
  <r>
    <s v="Bruce Driver"/>
    <x v="20"/>
    <x v="1"/>
    <s v="Professor"/>
    <n v="769"/>
    <n v="1986"/>
    <n v="0.59899999999999998"/>
    <n v="0.56400000000000006"/>
    <n v="0.46242499999999997"/>
    <n v="0.346275"/>
    <n v="1.3354270449787018"/>
    <n v="35"/>
    <n v="21.971428571428572"/>
  </r>
  <r>
    <s v="Peter Ebenfelt"/>
    <x v="20"/>
    <x v="1"/>
    <s v="Professor"/>
    <n v="1087"/>
    <n v="1992"/>
    <n v="0.70499999999999996"/>
    <n v="0.38700000000000001"/>
    <n v="0.46242499999999997"/>
    <n v="0.346275"/>
    <n v="1.3354270449787018"/>
    <n v="29"/>
    <n v="37.482758620689658"/>
  </r>
  <r>
    <s v="Patrick Fitzsimmons"/>
    <x v="20"/>
    <x v="1"/>
    <s v="Professor"/>
    <n v="829"/>
    <n v="1981"/>
    <n v="0.623"/>
    <n v="0.71399999999999997"/>
    <n v="0.46242499999999997"/>
    <n v="0.346275"/>
    <n v="1.3354270449787018"/>
    <n v="40"/>
    <n v="20.725000000000001"/>
  </r>
  <r>
    <s v="Phillip Gill"/>
    <x v="20"/>
    <x v="1"/>
    <s v="Professor"/>
    <n v="1622"/>
    <n v="1972"/>
    <n v="0.81399999999999995"/>
    <n v="0.89700000000000002"/>
    <n v="0.46242499999999997"/>
    <n v="0.346275"/>
    <n v="1.3354270449787018"/>
    <n v="49"/>
    <n v="33.102040816326529"/>
  </r>
  <r>
    <s v="Alireza Golsefidy"/>
    <x v="20"/>
    <x v="1"/>
    <s v="Professor"/>
    <n v="133"/>
    <n v="2002"/>
    <n v="0.125"/>
    <n v="0.10299999999999998"/>
    <n v="0.46242499999999997"/>
    <n v="0.346275"/>
    <n v="1.3354270449787018"/>
    <n v="19"/>
    <n v="7"/>
  </r>
  <r>
    <s v="Benedict Gross"/>
    <x v="20"/>
    <x v="1"/>
    <s v="Professor"/>
    <n v="3036"/>
    <n v="1974"/>
    <n v="0.92"/>
    <n v="0.86899999999999999"/>
    <n v="0.46242499999999997"/>
    <n v="0.346275"/>
    <n v="1.3354270449787018"/>
    <n v="47"/>
    <n v="64.59574468085107"/>
  </r>
  <r>
    <s v="Guershon Harel"/>
    <x v="20"/>
    <x v="1"/>
    <s v="Professor"/>
    <n v="3"/>
    <n v="1999"/>
    <n v="7.0000000000000001E-3"/>
    <n v="0.17200000000000004"/>
    <n v="0.46242499999999997"/>
    <n v="0.346275"/>
    <n v="1.3354270449787018"/>
    <n v="22"/>
    <n v="0.13636363636363635"/>
  </r>
  <r>
    <s v="Michael Holst"/>
    <x v="20"/>
    <x v="1"/>
    <s v="Professor"/>
    <n v="647"/>
    <n v="1993"/>
    <n v="0.54"/>
    <n v="0.36299999999999999"/>
    <n v="0.46242499999999997"/>
    <n v="0.346275"/>
    <n v="1.3354270449787018"/>
    <n v="28"/>
    <n v="23.107142857142858"/>
  </r>
  <r>
    <s v="Adrian Ioana"/>
    <x v="20"/>
    <x v="1"/>
    <s v="Professor"/>
    <n v="403"/>
    <n v="2007"/>
    <n v="0.38200000000000001"/>
    <n v="1.8000000000000016E-2"/>
    <n v="0.46242499999999997"/>
    <n v="0.346275"/>
    <n v="1.3354270449787018"/>
    <n v="14"/>
    <n v="28.785714285714285"/>
  </r>
  <r>
    <s v="Kiran Kedlaya"/>
    <x v="20"/>
    <x v="1"/>
    <s v="Professor"/>
    <n v="1260"/>
    <n v="1994"/>
    <n v="0.748"/>
    <n v="0.33399999999999996"/>
    <n v="0.46242499999999997"/>
    <n v="0.346275"/>
    <n v="1.3354270449787018"/>
    <n v="27"/>
    <n v="46.666666666666664"/>
  </r>
  <r>
    <s v="Todd Kemp"/>
    <x v="20"/>
    <x v="1"/>
    <s v="Professor"/>
    <n v="142"/>
    <n v="2005"/>
    <n v="0.13200000000000001"/>
    <n v="4.1000000000000036E-2"/>
    <n v="0.46242499999999997"/>
    <n v="0.346275"/>
    <n v="1.3354270449787018"/>
    <n v="16"/>
    <n v="8.875"/>
  </r>
  <r>
    <s v="Melvin Leok"/>
    <x v="20"/>
    <x v="1"/>
    <s v="Professor"/>
    <n v="280"/>
    <n v="2004"/>
    <n v="0.27800000000000002"/>
    <n v="6.1000000000000054E-2"/>
    <n v="0.46242499999999997"/>
    <n v="0.346275"/>
    <n v="1.3354270449787018"/>
    <n v="17"/>
    <n v="16.470588235294116"/>
  </r>
  <r>
    <s v="Bo Li"/>
    <x v="20"/>
    <x v="1"/>
    <s v="Professor"/>
    <n v="1"/>
    <n v="2005"/>
    <n v="1E-3"/>
    <n v="4.1000000000000036E-2"/>
    <n v="0.46242499999999997"/>
    <n v="0.346275"/>
    <n v="1.3354270449787018"/>
    <n v="16"/>
    <n v="6.25E-2"/>
  </r>
  <r>
    <s v="James McKernan"/>
    <x v="20"/>
    <x v="1"/>
    <s v="Professor"/>
    <n v="961"/>
    <n v="1991"/>
    <n v="0.66100000000000003"/>
    <n v="0.41400000000000003"/>
    <n v="0.46242499999999997"/>
    <n v="0.346275"/>
    <n v="1.3354270449787018"/>
    <n v="30"/>
    <n v="32.033333333333331"/>
  </r>
  <r>
    <s v="David Meyer"/>
    <x v="20"/>
    <x v="1"/>
    <s v="Professor"/>
    <n v="208"/>
    <n v="1986"/>
    <n v="0.20100000000000001"/>
    <n v="0.56400000000000006"/>
    <n v="0.46242499999999997"/>
    <n v="0.346275"/>
    <n v="1.3354270449787018"/>
    <n v="35"/>
    <n v="5.9428571428571431"/>
  </r>
  <r>
    <s v="Lei Ni"/>
    <x v="20"/>
    <x v="1"/>
    <s v="Professor"/>
    <n v="1653"/>
    <n v="1998"/>
    <n v="0.81799999999999995"/>
    <n v="0.20899999999999996"/>
    <n v="0.46242499999999997"/>
    <n v="0.346275"/>
    <n v="1.3354270449787018"/>
    <n v="23"/>
    <n v="71.869565217391298"/>
  </r>
  <r>
    <s v="Jiawang Nie"/>
    <x v="20"/>
    <x v="1"/>
    <s v="Professor"/>
    <n v="840"/>
    <n v="2000"/>
    <n v="0.627"/>
    <n v="0.14700000000000002"/>
    <n v="0.46242499999999997"/>
    <n v="0.346275"/>
    <n v="1.3354270449787018"/>
    <n v="21"/>
    <n v="40"/>
  </r>
  <r>
    <s v="Dragos Oprea"/>
    <x v="20"/>
    <x v="1"/>
    <s v="Professor"/>
    <n v="199"/>
    <n v="2005"/>
    <n v="0.19"/>
    <n v="4.1000000000000036E-2"/>
    <n v="0.46242499999999997"/>
    <n v="0.346275"/>
    <n v="1.3354270449787018"/>
    <n v="16"/>
    <n v="12.4375"/>
  </r>
  <r>
    <s v="Alvaro Pelayo"/>
    <x v="20"/>
    <x v="1"/>
    <s v="Professor"/>
    <n v="334"/>
    <n v="2004"/>
    <n v="0.32700000000000001"/>
    <n v="6.1000000000000054E-2"/>
    <n v="0.46242499999999997"/>
    <n v="0.346275"/>
    <n v="1.3354270449787018"/>
    <n v="17"/>
    <n v="19.647058823529413"/>
  </r>
  <r>
    <s v="Dimitris Politis"/>
    <x v="20"/>
    <x v="1"/>
    <s v="Professor"/>
    <n v="955"/>
    <n v="1990"/>
    <n v="0.66"/>
    <n v="0.43600000000000005"/>
    <n v="0.46242499999999997"/>
    <n v="0.346275"/>
    <n v="1.3354270449787018"/>
    <n v="31"/>
    <n v="30.806451612903224"/>
  </r>
  <r>
    <s v="Cristian Popescu"/>
    <x v="20"/>
    <x v="1"/>
    <s v="Professor"/>
    <n v="163"/>
    <n v="1996"/>
    <n v="0.15"/>
    <n v="0.27800000000000002"/>
    <n v="0.46242499999999997"/>
    <n v="0.346275"/>
    <n v="1.3354270449787018"/>
    <n v="25"/>
    <n v="6.52"/>
  </r>
  <r>
    <s v="Jeffrey Rabin"/>
    <x v="20"/>
    <x v="1"/>
    <s v="Professor"/>
    <n v="89"/>
    <n v="1982"/>
    <n v="8.5999999999999993E-2"/>
    <n v="0.68399999999999994"/>
    <n v="0.46242499999999997"/>
    <n v="0.346275"/>
    <n v="1.3354270449787018"/>
    <n v="39"/>
    <n v="2.2820512820512819"/>
  </r>
  <r>
    <s v="Daniel Rogalski"/>
    <x v="20"/>
    <x v="1"/>
    <s v="Professor"/>
    <n v="235"/>
    <n v="2002"/>
    <n v="0.23499999999999999"/>
    <n v="0.10299999999999998"/>
    <n v="0.46242499999999997"/>
    <n v="0.346275"/>
    <n v="1.3354270449787018"/>
    <n v="19"/>
    <n v="12.368421052631579"/>
  </r>
  <r>
    <s v="Jason Schweinsberg"/>
    <x v="20"/>
    <x v="1"/>
    <s v="Professor"/>
    <n v="503"/>
    <n v="1998"/>
    <n v="0.44700000000000001"/>
    <n v="0.20899999999999996"/>
    <n v="0.46242499999999997"/>
    <n v="0.346275"/>
    <n v="1.3354270449787018"/>
    <n v="23"/>
    <n v="21.869565217391305"/>
  </r>
  <r>
    <s v="Jacob Sterbenz"/>
    <x v="20"/>
    <x v="1"/>
    <s v="Professor"/>
    <n v="445"/>
    <n v="2003"/>
    <n v="0.40899999999999997"/>
    <n v="8.1999999999999962E-2"/>
    <n v="0.46242499999999997"/>
    <n v="0.346275"/>
    <n v="1.3354270449787018"/>
    <n v="18"/>
    <n v="24.722222222222221"/>
  </r>
  <r>
    <s v="Glenn Tesler"/>
    <x v="20"/>
    <x v="1"/>
    <s v="Professor"/>
    <n v="216"/>
    <n v="1993"/>
    <n v="0.21099999999999999"/>
    <n v="0.36299999999999999"/>
    <n v="0.46242499999999997"/>
    <n v="0.346275"/>
    <n v="1.3354270449787018"/>
    <n v="28"/>
    <n v="7.7142857142857144"/>
  </r>
  <r>
    <s v="Jacques Verstraete"/>
    <x v="20"/>
    <x v="1"/>
    <s v="Professor"/>
    <n v="420"/>
    <n v="2000"/>
    <n v="0.39900000000000002"/>
    <n v="0.14700000000000002"/>
    <n v="0.46242499999999997"/>
    <n v="0.346275"/>
    <n v="1.3354270449787018"/>
    <n v="21"/>
    <n v="20"/>
  </r>
  <r>
    <s v="Hans Wenzl"/>
    <x v="20"/>
    <x v="1"/>
    <s v="Professor"/>
    <n v="1000"/>
    <n v="1985"/>
    <n v="0.67500000000000004"/>
    <n v="0.59299999999999997"/>
    <n v="0.46242499999999997"/>
    <n v="0.346275"/>
    <n v="1.3354270449787018"/>
    <n v="36"/>
    <n v="27.777777777777779"/>
  </r>
  <r>
    <s v="Efim Zelmanov"/>
    <x v="20"/>
    <x v="1"/>
    <s v="Professor"/>
    <n v="1705"/>
    <n v="1977"/>
    <n v="0.82099999999999995"/>
    <n v="0.80499999999999994"/>
    <n v="0.46242499999999997"/>
    <n v="0.346275"/>
    <n v="1.3354270449787018"/>
    <n v="44"/>
    <n v="38.75"/>
  </r>
  <r>
    <s v="Andrej Zlatos"/>
    <x v="20"/>
    <x v="1"/>
    <s v="Professor"/>
    <n v="718"/>
    <n v="1998"/>
    <n v="0.57699999999999996"/>
    <n v="0.20899999999999996"/>
    <n v="0.46242499999999997"/>
    <n v="0.346275"/>
    <n v="1.3354270449787018"/>
    <n v="23"/>
    <n v="31.217391304347824"/>
  </r>
  <r>
    <s v="Guofang Wei"/>
    <x v="21"/>
    <x v="0"/>
    <s v="Professor"/>
    <n v="693"/>
    <n v="1988"/>
    <n v="0.56599999999999995"/>
    <n v="0.5"/>
    <n v="0.49266666666666675"/>
    <n v="0.57737499999999997"/>
    <n v="0.8532871472901784"/>
    <n v="33"/>
    <n v="21"/>
  </r>
  <r>
    <s v="Adebisi Agboola"/>
    <x v="21"/>
    <x v="1"/>
    <s v="Professor"/>
    <n v="69"/>
    <n v="1991"/>
    <n v="6.9000000000000006E-2"/>
    <n v="0.41400000000000003"/>
    <n v="0.49266666666666675"/>
    <n v="0.57737499999999997"/>
    <n v="0.8532871472901784"/>
    <n v="30"/>
    <n v="2.2999999999999998"/>
  </r>
  <r>
    <s v="Charles Akemann"/>
    <x v="21"/>
    <x v="1"/>
    <s v="Professor"/>
    <n v="914"/>
    <n v="1966"/>
    <n v="0.65"/>
    <n v="0.96599999999999997"/>
    <n v="0.49266666666666675"/>
    <n v="0.57737499999999997"/>
    <n v="0.8532871472901784"/>
    <n v="55"/>
    <n v="16.618181818181817"/>
  </r>
  <r>
    <s v="Paul Atzberger"/>
    <x v="21"/>
    <x v="1"/>
    <s v="Professor"/>
    <n v="133"/>
    <n v="2003"/>
    <n v="0.125"/>
    <n v="8.1999999999999962E-2"/>
    <n v="0.49266666666666675"/>
    <n v="0.57737499999999997"/>
    <n v="0.8532871472901784"/>
    <n v="18"/>
    <n v="7.3888888888888893"/>
  </r>
  <r>
    <s v="Bjorn Birnir"/>
    <x v="21"/>
    <x v="1"/>
    <s v="Professor"/>
    <n v="273"/>
    <n v="1981"/>
    <n v="0.27"/>
    <n v="0.71399999999999997"/>
    <n v="0.49266666666666675"/>
    <n v="0.57737499999999997"/>
    <n v="0.8532871472901784"/>
    <n v="40"/>
    <n v="6.8250000000000002"/>
  </r>
  <r>
    <s v="Hector Cenciceros"/>
    <x v="21"/>
    <x v="1"/>
    <s v="Professor"/>
    <n v="339"/>
    <n v="1998"/>
    <n v="0.33300000000000002"/>
    <n v="0.20899999999999996"/>
    <n v="0.49266666666666675"/>
    <n v="0.57737499999999997"/>
    <n v="0.8532871472901784"/>
    <n v="23"/>
    <n v="14.739130434782609"/>
  </r>
  <r>
    <s v="Daryl Cooper"/>
    <x v="21"/>
    <x v="1"/>
    <s v="Professor"/>
    <n v="1019"/>
    <n v="1987"/>
    <n v="0.68300000000000005"/>
    <n v="0.53"/>
    <n v="0.49266666666666675"/>
    <n v="0.57737499999999997"/>
    <n v="0.8532871472901784"/>
    <n v="34"/>
    <n v="29.970588235294116"/>
  </r>
  <r>
    <s v="Xianzhe Dai"/>
    <x v="21"/>
    <x v="1"/>
    <s v="Professor"/>
    <n v="463"/>
    <n v="1989"/>
    <n v="0.42"/>
    <n v="0.46899999999999997"/>
    <n v="0.49266666666666675"/>
    <n v="0.57737499999999997"/>
    <n v="0.8532871472901784"/>
    <n v="32"/>
    <n v="14.46875"/>
  </r>
  <r>
    <s v="Michael Freedman"/>
    <x v="21"/>
    <x v="1"/>
    <s v="Professor"/>
    <n v="1965"/>
    <n v="1973"/>
    <n v="0.85699999999999998"/>
    <n v="0.88500000000000001"/>
    <n v="0.49266666666666675"/>
    <n v="0.57737499999999997"/>
    <n v="0.8532871472901784"/>
    <n v="48"/>
    <n v="40.9375"/>
  </r>
  <r>
    <s v="Carlos GarcÃ­a-Cervera"/>
    <x v="21"/>
    <x v="1"/>
    <s v="Professor"/>
    <n v="177"/>
    <n v="1999"/>
    <n v="0.16300000000000001"/>
    <n v="0.17200000000000004"/>
    <n v="0.49266666666666675"/>
    <n v="0.57737499999999997"/>
    <n v="0.8532871472901784"/>
    <n v="22"/>
    <n v="8.045454545454545"/>
  </r>
  <r>
    <s v="Ken Goodearl"/>
    <x v="21"/>
    <x v="1"/>
    <s v="Professor"/>
    <n v="3943"/>
    <n v="1970"/>
    <n v="0.95"/>
    <n v="0.92700000000000005"/>
    <n v="0.49266666666666675"/>
    <n v="0.57737499999999997"/>
    <n v="0.8532871472901784"/>
    <n v="51"/>
    <n v="77.313725490196077"/>
  </r>
  <r>
    <s v="Birge Huisgen-Zimmermann"/>
    <x v="21"/>
    <x v="1"/>
    <s v="Professor"/>
    <n v="643"/>
    <n v="1975"/>
    <n v="0.53600000000000003"/>
    <n v="0.84599999999999997"/>
    <n v="0.49266666666666675"/>
    <n v="0.57737499999999997"/>
    <n v="0.8532871472901784"/>
    <n v="46"/>
    <n v="13.978260869565217"/>
  </r>
  <r>
    <s v="Bill Jacob"/>
    <x v="21"/>
    <x v="1"/>
    <s v="Professor"/>
    <n v="337"/>
    <n v="1979"/>
    <n v="0.33"/>
    <n v="0.76"/>
    <n v="0.49266666666666675"/>
    <n v="0.57737499999999997"/>
    <n v="0.8532871472901784"/>
    <n v="42"/>
    <n v="8.0238095238095237"/>
  </r>
  <r>
    <s v="Denis Labutin"/>
    <x v="21"/>
    <x v="1"/>
    <s v="Professor"/>
    <n v="196"/>
    <n v="1996"/>
    <n v="0.185"/>
    <n v="0.27800000000000002"/>
    <n v="0.49266666666666675"/>
    <n v="0.57737499999999997"/>
    <n v="0.8532871472901784"/>
    <n v="25"/>
    <n v="7.84"/>
  </r>
  <r>
    <s v="Darren Long"/>
    <x v="21"/>
    <x v="1"/>
    <s v="Professor"/>
    <n v="1088"/>
    <n v="1984"/>
    <n v="0.70599999999999996"/>
    <n v="0.622"/>
    <n v="0.49266666666666675"/>
    <n v="0.57737499999999997"/>
    <n v="0.8532871472901784"/>
    <n v="37"/>
    <n v="29.405405405405407"/>
  </r>
  <r>
    <s v="Jon McCammond"/>
    <x v="21"/>
    <x v="1"/>
    <s v="Professor"/>
    <n v="397"/>
    <n v="1991"/>
    <n v="0.378"/>
    <n v="0.41400000000000003"/>
    <n v="0.49266666666666675"/>
    <n v="0.57737499999999997"/>
    <n v="0.8532871472901784"/>
    <n v="30"/>
    <n v="13.233333333333333"/>
  </r>
  <r>
    <s v="David Morrison"/>
    <x v="21"/>
    <x v="1"/>
    <s v="Professor"/>
    <n v="1487"/>
    <n v="1980"/>
    <n v="0.79100000000000004"/>
    <n v="0.73899999999999999"/>
    <n v="0.49266666666666675"/>
    <n v="0.57737499999999997"/>
    <n v="0.8532871472901784"/>
    <n v="41"/>
    <n v="36.268292682926827"/>
  </r>
  <r>
    <s v="Gustavo Ponce"/>
    <x v="21"/>
    <x v="1"/>
    <s v="Professor"/>
    <n v="5918"/>
    <n v="1983"/>
    <n v="0.98"/>
    <n v="0.65200000000000002"/>
    <n v="0.49266666666666675"/>
    <n v="0.57737499999999997"/>
    <n v="0.8532871472901784"/>
    <n v="38"/>
    <n v="155.73684210526315"/>
  </r>
  <r>
    <s v="Mihai Putinar"/>
    <x v="21"/>
    <x v="1"/>
    <s v="Professor"/>
    <n v="2069"/>
    <n v="1979"/>
    <n v="0.86299999999999999"/>
    <n v="0.76"/>
    <n v="0.49266666666666675"/>
    <n v="0.57737499999999997"/>
    <n v="0.8532871472901784"/>
    <n v="42"/>
    <n v="49.261904761904759"/>
  </r>
  <r>
    <s v="Thomas Sideris"/>
    <x v="21"/>
    <x v="1"/>
    <s v="Professor"/>
    <n v="1301"/>
    <n v="1981"/>
    <n v="0.75600000000000001"/>
    <n v="0.71399999999999997"/>
    <n v="0.49266666666666675"/>
    <n v="0.57737499999999997"/>
    <n v="0.8532871472901784"/>
    <n v="40"/>
    <n v="32.524999999999999"/>
  </r>
  <r>
    <s v="Jeffrey Stopple"/>
    <x v="21"/>
    <x v="1"/>
    <s v="Professor"/>
    <n v="44"/>
    <n v="1986"/>
    <n v="5.0999999999999997E-2"/>
    <n v="0.56400000000000006"/>
    <n v="0.49266666666666675"/>
    <n v="0.57737499999999997"/>
    <n v="0.8532871472901784"/>
    <n v="35"/>
    <n v="1.2571428571428571"/>
  </r>
  <r>
    <s v="Zhenghan Wang"/>
    <x v="21"/>
    <x v="1"/>
    <s v="Professor"/>
    <n v="655"/>
    <n v="1993"/>
    <n v="0.54500000000000004"/>
    <n v="0.36299999999999999"/>
    <n v="0.49266666666666675"/>
    <n v="0.57737499999999997"/>
    <n v="0.8532871472901784"/>
    <n v="28"/>
    <n v="23.392857142857142"/>
  </r>
  <r>
    <s v="Rick Rugang Ye"/>
    <x v="21"/>
    <x v="1"/>
    <s v="Professor"/>
    <n v="606"/>
    <n v="1982"/>
    <n v="0.51100000000000001"/>
    <n v="0.68399999999999994"/>
    <n v="0.49266666666666675"/>
    <n v="0.57737499999999997"/>
    <n v="0.8532871472901784"/>
    <n v="39"/>
    <n v="15.538461538461538"/>
  </r>
  <r>
    <s v="Yitang Zhang"/>
    <x v="21"/>
    <x v="1"/>
    <s v="Professor"/>
    <n v="107"/>
    <n v="1985"/>
    <n v="0.106"/>
    <n v="0.59299999999999997"/>
    <n v="0.49266666666666675"/>
    <n v="0.57737499999999997"/>
    <n v="0.8532871472901784"/>
    <n v="36"/>
    <n v="2.9722222222222223"/>
  </r>
  <r>
    <s v="Debra Lewis"/>
    <x v="22"/>
    <x v="0"/>
    <s v="Professor"/>
    <n v="317"/>
    <n v="1986"/>
    <n v="0.312"/>
    <n v="0.56400000000000006"/>
    <n v="0.44416666666666665"/>
    <n v="0.54341666666666666"/>
    <n v="0.81735930072074836"/>
    <n v="35"/>
    <n v="9.0571428571428569"/>
  </r>
  <r>
    <s v="Robert Boltje"/>
    <x v="22"/>
    <x v="1"/>
    <s v="Professor"/>
    <n v="226"/>
    <n v="1990"/>
    <n v="0.223"/>
    <n v="0.43600000000000005"/>
    <n v="0.44416666666666665"/>
    <n v="0.54341666666666666"/>
    <n v="0.81735930072074836"/>
    <n v="31"/>
    <n v="7.290322580645161"/>
  </r>
  <r>
    <s v="Frank BÃ¤uerle"/>
    <x v="22"/>
    <x v="1"/>
    <s v="Professor"/>
    <n v="3"/>
    <n v="1994"/>
    <n v="7.0000000000000001E-3"/>
    <n v="0.33399999999999996"/>
    <n v="0.44416666666666665"/>
    <n v="0.54341666666666666"/>
    <n v="0.81735930072074836"/>
    <n v="27"/>
    <n v="0.1111111111111111"/>
  </r>
  <r>
    <s v="Bruce Cooperstein"/>
    <x v="22"/>
    <x v="1"/>
    <s v="Professor"/>
    <n v="564"/>
    <n v="1975"/>
    <n v="0.48399999999999999"/>
    <n v="0.84599999999999997"/>
    <n v="0.44416666666666665"/>
    <n v="0.54341666666666666"/>
    <n v="0.81735930072074836"/>
    <n v="46"/>
    <n v="12.260869565217391"/>
  </r>
  <r>
    <s v="Chongying Dong"/>
    <x v="22"/>
    <x v="1"/>
    <s v="Professor"/>
    <n v="3030"/>
    <n v="1986"/>
    <n v="0.92"/>
    <n v="0.56400000000000006"/>
    <n v="0.44416666666666665"/>
    <n v="0.54341666666666666"/>
    <n v="0.81735930072074836"/>
    <n v="35"/>
    <n v="86.571428571428569"/>
  </r>
  <r>
    <s v="Torsten Ehrhardt"/>
    <x v="22"/>
    <x v="1"/>
    <s v="Professor"/>
    <n v="482"/>
    <n v="1994"/>
    <n v="0.433"/>
    <n v="0.33399999999999996"/>
    <n v="0.44416666666666665"/>
    <n v="0.54341666666666666"/>
    <n v="0.81735930072074836"/>
    <n v="27"/>
    <n v="17.851851851851851"/>
  </r>
  <r>
    <s v="Viktor Ginzburg"/>
    <x v="22"/>
    <x v="1"/>
    <s v="Professor"/>
    <n v="3223"/>
    <n v="1979"/>
    <n v="0.92700000000000005"/>
    <n v="0.76"/>
    <n v="0.44416666666666665"/>
    <n v="0.54341666666666666"/>
    <n v="0.81735930072074836"/>
    <n v="42"/>
    <n v="76.738095238095241"/>
  </r>
  <r>
    <s v="Richard Montgomery"/>
    <x v="22"/>
    <x v="1"/>
    <s v="Professor"/>
    <n v="1551"/>
    <n v="1984"/>
    <n v="0.8"/>
    <n v="0.622"/>
    <n v="0.44416666666666665"/>
    <n v="0.54341666666666666"/>
    <n v="0.81735930072074836"/>
    <n v="37"/>
    <n v="41.918918918918919"/>
  </r>
  <r>
    <s v="Jie Qing"/>
    <x v="22"/>
    <x v="1"/>
    <s v="Professor"/>
    <n v="717"/>
    <n v="1988"/>
    <n v="0.57699999999999996"/>
    <n v="0.5"/>
    <n v="0.44416666666666665"/>
    <n v="0.54341666666666666"/>
    <n v="0.81735930072074836"/>
    <n v="33"/>
    <n v="21.727272727272727"/>
  </r>
  <r>
    <s v="Hirotaka Tamanoi"/>
    <x v="22"/>
    <x v="1"/>
    <s v="Professor"/>
    <n v="112"/>
    <n v="1987"/>
    <n v="0.108"/>
    <n v="0.53"/>
    <n v="0.44416666666666665"/>
    <n v="0.54341666666666666"/>
    <n v="0.81735930072074836"/>
    <n v="34"/>
    <n v="3.2941176470588234"/>
  </r>
  <r>
    <s v="Anthony J Tromba"/>
    <x v="22"/>
    <x v="1"/>
    <s v="Professor"/>
    <n v="504"/>
    <n v="1968"/>
    <n v="0.45"/>
    <n v="0.94899999999999995"/>
    <n v="0.44416666666666665"/>
    <n v="0.54341666666666666"/>
    <n v="0.81735930072074836"/>
    <n v="53"/>
    <n v="9.5094339622641506"/>
  </r>
  <r>
    <s v="Martin H Weissman"/>
    <x v="22"/>
    <x v="1"/>
    <s v="Professor"/>
    <n v="93"/>
    <n v="2003"/>
    <n v="8.8999999999999996E-2"/>
    <n v="8.1999999999999962E-2"/>
    <n v="0.44416666666666665"/>
    <n v="0.54341666666666666"/>
    <n v="0.81735930072074836"/>
    <n v="18"/>
    <n v="5.166666666666667"/>
  </r>
  <r>
    <s v="Eleny Ionel"/>
    <x v="23"/>
    <x v="0"/>
    <s v="Professor"/>
    <n v="307"/>
    <n v="1992"/>
    <n v="0.30399999999999999"/>
    <n v="0.38700000000000001"/>
    <n v="0.70359090909090904"/>
    <n v="0.4385"/>
    <n v="1.6045402715870218"/>
    <n v="29"/>
    <n v="10.586206896551724"/>
  </r>
  <r>
    <s v="E. Malinnikova"/>
    <x v="23"/>
    <x v="0"/>
    <s v="Professor"/>
    <n v="117"/>
    <n v="1995"/>
    <n v="0.112"/>
    <n v="0.30400000000000005"/>
    <n v="0.70359090909090904"/>
    <n v="0.4385"/>
    <n v="1.6045402715870218"/>
    <n v="26"/>
    <n v="4.5"/>
  </r>
  <r>
    <s v="Daniel Bump"/>
    <x v="23"/>
    <x v="1"/>
    <s v="Professor"/>
    <n v="1564"/>
    <n v="1982"/>
    <n v="0.80400000000000005"/>
    <n v="0.68399999999999994"/>
    <n v="0.70359090909090904"/>
    <n v="0.4385"/>
    <n v="1.6045402715870218"/>
    <n v="39"/>
    <n v="40.102564102564102"/>
  </r>
  <r>
    <s v="E. Candes"/>
    <x v="23"/>
    <x v="1"/>
    <s v="Professor"/>
    <n v="7613"/>
    <n v="1998"/>
    <n v="0.98799999999999999"/>
    <n v="0.20899999999999996"/>
    <n v="0.70359090909090904"/>
    <n v="0.4385"/>
    <n v="1.6045402715870218"/>
    <n v="23"/>
    <n v="331"/>
  </r>
  <r>
    <s v="Sourav Chatterjee"/>
    <x v="23"/>
    <x v="1"/>
    <s v="Professor"/>
    <n v="1039"/>
    <n v="2003"/>
    <n v="0.68799999999999994"/>
    <n v="8.1999999999999962E-2"/>
    <n v="0.70359090909090904"/>
    <n v="0.4385"/>
    <n v="1.6045402715870218"/>
    <n v="18"/>
    <n v="57.722222222222221"/>
  </r>
  <r>
    <s v="Brian Conrard"/>
    <x v="23"/>
    <x v="1"/>
    <s v="Professor"/>
    <n v="1269"/>
    <n v="1996"/>
    <n v="0.749"/>
    <n v="0.27800000000000002"/>
    <n v="0.70359090909090904"/>
    <n v="0.4385"/>
    <n v="1.6045402715870218"/>
    <n v="25"/>
    <n v="50.76"/>
  </r>
  <r>
    <s v="Amir Dembo"/>
    <x v="23"/>
    <x v="1"/>
    <s v="Professor"/>
    <n v="3728"/>
    <n v="1986"/>
    <n v="0.94199999999999995"/>
    <n v="0.56400000000000006"/>
    <n v="0.70359090909090904"/>
    <n v="0.4385"/>
    <n v="1.6045402715870218"/>
    <n v="35"/>
    <n v="106.51428571428572"/>
  </r>
  <r>
    <s v="Persi Diaconis"/>
    <x v="23"/>
    <x v="1"/>
    <s v="Professor"/>
    <n v="5998"/>
    <n v="1974"/>
    <n v="0.98099999999999998"/>
    <n v="0.86899999999999999"/>
    <n v="0.70359090909090904"/>
    <n v="0.4385"/>
    <n v="1.6045402715870218"/>
    <n v="47"/>
    <n v="127.61702127659575"/>
  </r>
  <r>
    <s v="Eliashberg"/>
    <x v="23"/>
    <x v="1"/>
    <s v="Professor"/>
    <n v="2899"/>
    <n v="1970"/>
    <n v="0.91600000000000004"/>
    <n v="0.92700000000000005"/>
    <n v="0.70359090909090904"/>
    <n v="0.4385"/>
    <n v="1.6045402715870218"/>
    <n v="51"/>
    <n v="56.843137254901961"/>
  </r>
  <r>
    <s v="Jacob Fox"/>
    <x v="23"/>
    <x v="1"/>
    <s v="Professor"/>
    <n v="887"/>
    <n v="2003"/>
    <n v="0.64300000000000002"/>
    <n v="8.1999999999999962E-2"/>
    <n v="0.70359090909090904"/>
    <n v="0.4385"/>
    <n v="1.6045402715870218"/>
    <n v="18"/>
    <n v="49.277777777777779"/>
  </r>
  <r>
    <s v="Steven Kerckhoff"/>
    <x v="23"/>
    <x v="1"/>
    <s v="Professor"/>
    <n v="932"/>
    <n v="1978"/>
    <n v="0.65500000000000003"/>
    <n v="0.78200000000000003"/>
    <n v="0.70359090909090904"/>
    <n v="0.4385"/>
    <n v="1.6045402715870218"/>
    <n v="43"/>
    <n v="21.674418604651162"/>
  </r>
  <r>
    <s v="Ciprian Manolescu"/>
    <x v="23"/>
    <x v="1"/>
    <s v="Professor"/>
    <n v="503"/>
    <n v="2003"/>
    <n v="0.44700000000000001"/>
    <n v="8.1999999999999962E-2"/>
    <n v="0.70359090909090904"/>
    <n v="0.4385"/>
    <n v="1.6045402715870218"/>
    <n v="18"/>
    <n v="27.944444444444443"/>
  </r>
  <r>
    <s v="Rafe Mazzeo"/>
    <x v="23"/>
    <x v="1"/>
    <s v="Professor"/>
    <n v="2352"/>
    <n v="1986"/>
    <n v="0.88300000000000001"/>
    <n v="0.56400000000000006"/>
    <n v="0.70359090909090904"/>
    <n v="0.4385"/>
    <n v="1.6045402715870218"/>
    <n v="35"/>
    <n v="67.2"/>
  </r>
  <r>
    <s v="Papanicolaou"/>
    <x v="23"/>
    <x v="1"/>
    <s v="Professor"/>
    <n v="5852"/>
    <n v="1969"/>
    <n v="0.97899999999999998"/>
    <n v="0.93900000000000006"/>
    <n v="0.70359090909090904"/>
    <n v="0.4385"/>
    <n v="1.6045402715870218"/>
    <n v="52"/>
    <n v="112.53846153846153"/>
  </r>
  <r>
    <s v="L Ryzhik"/>
    <x v="23"/>
    <x v="1"/>
    <s v="Professor"/>
    <n v="1769"/>
    <n v="1993"/>
    <n v="0.83299999999999996"/>
    <n v="0.36299999999999999"/>
    <n v="0.70359090909090904"/>
    <n v="0.4385"/>
    <n v="1.6045402715870218"/>
    <n v="28"/>
    <n v="63.178571428571431"/>
  </r>
  <r>
    <s v="Soundararajan"/>
    <x v="23"/>
    <x v="1"/>
    <s v="Professor"/>
    <n v="1252"/>
    <n v="1991"/>
    <n v="0.747"/>
    <n v="0.41400000000000003"/>
    <n v="0.70359090909090904"/>
    <n v="0.4385"/>
    <n v="1.6045402715870218"/>
    <n v="30"/>
    <n v="41.733333333333334"/>
  </r>
  <r>
    <s v="Richard Taylor"/>
    <x v="23"/>
    <x v="1"/>
    <s v="Professor"/>
    <n v="2907"/>
    <n v="1988"/>
    <n v="0.91700000000000004"/>
    <n v="0.5"/>
    <n v="0.70359090909090904"/>
    <n v="0.4385"/>
    <n v="1.6045402715870218"/>
    <n v="33"/>
    <n v="88.090909090909093"/>
  </r>
  <r>
    <s v="Tadashi Tokieda"/>
    <x v="23"/>
    <x v="1"/>
    <s v="Professor"/>
    <n v="69"/>
    <n v="1996"/>
    <n v="6.9000000000000006E-2"/>
    <n v="0.27800000000000002"/>
    <n v="0.70359090909090904"/>
    <n v="0.4385"/>
    <n v="1.6045402715870218"/>
    <n v="25"/>
    <n v="2.76"/>
  </r>
  <r>
    <s v="Ravi Vakil"/>
    <x v="23"/>
    <x v="1"/>
    <s v="Professor"/>
    <n v="831"/>
    <n v="1996"/>
    <n v="0.625"/>
    <n v="0.27800000000000002"/>
    <n v="0.70359090909090904"/>
    <n v="0.4385"/>
    <n v="1.6045402715870218"/>
    <n v="25"/>
    <n v="33.24"/>
  </r>
  <r>
    <s v="Andars Vasy"/>
    <x v="23"/>
    <x v="1"/>
    <s v="Professor"/>
    <n v="1063"/>
    <n v="1997"/>
    <n v="0.69799999999999995"/>
    <n v="0.24"/>
    <n v="0.70359090909090904"/>
    <n v="0.4385"/>
    <n v="1.6045402715870218"/>
    <n v="24"/>
    <n v="44.291666666666664"/>
  </r>
  <r>
    <s v="Brian White"/>
    <x v="23"/>
    <x v="1"/>
    <s v="Professor"/>
    <n v="1304"/>
    <n v="1979"/>
    <n v="0.75800000000000001"/>
    <n v="0.76"/>
    <n v="0.70359090909090904"/>
    <n v="0.4385"/>
    <n v="1.6045402715870218"/>
    <n v="42"/>
    <n v="31.047619047619047"/>
  </r>
  <r>
    <s v="Lexing Ying"/>
    <x v="23"/>
    <x v="1"/>
    <s v="Professor"/>
    <n v="1232"/>
    <n v="2004"/>
    <n v="0.74099999999999999"/>
    <n v="6.1000000000000054E-2"/>
    <n v="0.70359090909090904"/>
    <n v="0.4385"/>
    <n v="1.6045402715870218"/>
    <n v="17"/>
    <n v="72.470588235294116"/>
  </r>
  <r>
    <s v="Irina Mitrea"/>
    <x v="24"/>
    <x v="0"/>
    <s v="Professor"/>
    <n v="320"/>
    <n v="1998"/>
    <n v="0.314"/>
    <n v="0.20899999999999996"/>
    <n v="0.32687500000000003"/>
    <n v="0.55625000000000002"/>
    <n v="0.58764044943820226"/>
    <n v="23"/>
    <n v="13.913043478260869"/>
  </r>
  <r>
    <s v="Georgia Triantafillou"/>
    <x v="24"/>
    <x v="0"/>
    <s v="Professor"/>
    <n v="60"/>
    <n v="1978"/>
    <n v="6.4000000000000001E-2"/>
    <n v="0.78200000000000003"/>
    <n v="0.32687500000000003"/>
    <n v="0.55625000000000002"/>
    <n v="0.58764044943820226"/>
    <n v="43"/>
    <n v="1.3953488372093024"/>
  </r>
  <r>
    <s v="Shiferaw Berhanu"/>
    <x v="24"/>
    <x v="1"/>
    <s v="Professor"/>
    <n v="312"/>
    <n v="1985"/>
    <n v="0.309"/>
    <n v="0.59299999999999997"/>
    <n v="0.32687500000000003"/>
    <n v="0.55625000000000002"/>
    <n v="0.58764044943820226"/>
    <n v="36"/>
    <n v="8.6666666666666661"/>
  </r>
  <r>
    <s v="Boris Datskovsky"/>
    <x v="24"/>
    <x v="1"/>
    <s v="Professor"/>
    <n v="150"/>
    <n v="1984"/>
    <n v="0.13800000000000001"/>
    <n v="0.622"/>
    <n v="0.32687500000000003"/>
    <n v="0.55625000000000002"/>
    <n v="0.58764044943820226"/>
    <n v="37"/>
    <n v="4.0540540540540544"/>
  </r>
  <r>
    <s v="Vasily Dolgushev"/>
    <x v="24"/>
    <x v="1"/>
    <s v="Professor"/>
    <n v="340"/>
    <n v="1999"/>
    <n v="0.33400000000000002"/>
    <n v="0.17200000000000004"/>
    <n v="0.32687500000000003"/>
    <n v="0.55625000000000002"/>
    <n v="0.58764044943820226"/>
    <n v="22"/>
    <n v="15.454545454545455"/>
  </r>
  <r>
    <s v="Yury Grabovsky"/>
    <x v="24"/>
    <x v="1"/>
    <s v="Professor"/>
    <n v="209"/>
    <n v="1993"/>
    <n v="0.20200000000000001"/>
    <n v="0.36299999999999999"/>
    <n v="0.32687500000000003"/>
    <n v="0.55625000000000002"/>
    <n v="0.58764044943820226"/>
    <n v="28"/>
    <n v="7.4642857142857144"/>
  </r>
  <r>
    <s v="Cristian Gutierrez"/>
    <x v="24"/>
    <x v="1"/>
    <s v="Professor"/>
    <n v="1159"/>
    <n v="1980"/>
    <n v="0.72099999999999997"/>
    <n v="0.73899999999999999"/>
    <n v="0.32687500000000003"/>
    <n v="0.55625000000000002"/>
    <n v="0.58764044943820226"/>
    <n v="41"/>
    <n v="28.26829268292683"/>
  </r>
  <r>
    <s v="Isaac Klapper"/>
    <x v="24"/>
    <x v="1"/>
    <s v="Professor"/>
    <n v="341"/>
    <n v="1991"/>
    <n v="0.33500000000000002"/>
    <n v="0.41400000000000003"/>
    <n v="0.32687500000000003"/>
    <n v="0.55625000000000002"/>
    <n v="0.58764044943820226"/>
    <n v="30"/>
    <n v="11.366666666666667"/>
  </r>
  <r>
    <s v="Edward Letzler"/>
    <x v="24"/>
    <x v="1"/>
    <s v="Professor"/>
    <n v="332"/>
    <n v="1988"/>
    <n v="0.32500000000000001"/>
    <n v="0.5"/>
    <n v="0.32687500000000003"/>
    <n v="0.55625000000000002"/>
    <n v="0.58764044943820226"/>
    <n v="33"/>
    <n v="10.060606060606061"/>
  </r>
  <r>
    <s v="Martin Lorenz"/>
    <x v="24"/>
    <x v="1"/>
    <s v="Professor"/>
    <n v="424"/>
    <n v="1977"/>
    <n v="0.39900000000000002"/>
    <n v="0.80499999999999994"/>
    <n v="0.32687500000000003"/>
    <n v="0.55625000000000002"/>
    <n v="0.58764044943820226"/>
    <n v="44"/>
    <n v="9.6363636363636367"/>
  </r>
  <r>
    <s v="Gerardo Mendoza"/>
    <x v="24"/>
    <x v="1"/>
    <s v="Professor"/>
    <n v="294"/>
    <n v="1980"/>
    <n v="0.29299999999999998"/>
    <n v="0.73899999999999999"/>
    <n v="0.32687500000000003"/>
    <n v="0.55625000000000002"/>
    <n v="0.58764044943820226"/>
    <n v="41"/>
    <n v="7.1707317073170733"/>
  </r>
  <r>
    <s v="John A Paulos"/>
    <x v="24"/>
    <x v="1"/>
    <s v="Professor"/>
    <n v="3"/>
    <n v="1974"/>
    <n v="7.0000000000000001E-3"/>
    <n v="0.86899999999999999"/>
    <n v="0.32687500000000003"/>
    <n v="0.55625000000000002"/>
    <n v="0.58764044943820226"/>
    <n v="47"/>
    <n v="6.3829787234042548E-2"/>
  </r>
  <r>
    <s v="Brian Rider"/>
    <x v="24"/>
    <x v="1"/>
    <s v="Professor"/>
    <n v="364"/>
    <n v="2000"/>
    <n v="0.35299999999999998"/>
    <n v="0.14700000000000002"/>
    <n v="0.32687500000000003"/>
    <n v="0.55625000000000002"/>
    <n v="0.58764044943820226"/>
    <n v="21"/>
    <n v="17.333333333333332"/>
  </r>
  <r>
    <s v="Igor Rivin"/>
    <x v="24"/>
    <x v="1"/>
    <s v="Professor"/>
    <n v="673"/>
    <n v="1986"/>
    <n v="0.55700000000000005"/>
    <n v="0.56400000000000006"/>
    <n v="0.32687500000000003"/>
    <n v="0.55625000000000002"/>
    <n v="0.58764044943820226"/>
    <n v="35"/>
    <n v="19.228571428571428"/>
  </r>
  <r>
    <s v="Daniel Szyld"/>
    <x v="24"/>
    <x v="1"/>
    <s v="Professor"/>
    <n v="1443"/>
    <n v="1979"/>
    <n v="0.78400000000000003"/>
    <n v="0.76"/>
    <n v="0.32687500000000003"/>
    <n v="0.55625000000000002"/>
    <n v="0.58764044943820226"/>
    <n v="42"/>
    <n v="34.357142857142854"/>
  </r>
  <r>
    <s v="Wei-Shih Yang"/>
    <x v="24"/>
    <x v="1"/>
    <s v="Professor"/>
    <n v="101"/>
    <n v="1984"/>
    <n v="9.5000000000000001E-2"/>
    <n v="0.622"/>
    <n v="0.32687500000000003"/>
    <n v="0.55625000000000002"/>
    <n v="0.58764044943820226"/>
    <n v="37"/>
    <n v="2.7297297297297298"/>
  </r>
  <r>
    <s v="Anna Liu"/>
    <x v="25"/>
    <x v="0"/>
    <s v="Professor"/>
    <n v="18"/>
    <n v="2003"/>
    <n v="2.4E-2"/>
    <n v="8.1999999999999962E-2"/>
    <n v="0.34290476190476182"/>
    <n v="0.32666666666666666"/>
    <n v="1.0497084548104954"/>
    <n v="18"/>
    <n v="1"/>
  </r>
  <r>
    <s v="Andrea Nahmod"/>
    <x v="25"/>
    <x v="0"/>
    <s v="Professor"/>
    <n v="494"/>
    <n v="1991"/>
    <n v="0.438"/>
    <n v="0.41400000000000003"/>
    <n v="0.34290476190476182"/>
    <n v="0.32666666666666666"/>
    <n v="1.0497084548104954"/>
    <n v="30"/>
    <n v="16.466666666666665"/>
  </r>
  <r>
    <s v="Jenia Tevelev"/>
    <x v="25"/>
    <x v="0"/>
    <s v="Professor"/>
    <n v="385"/>
    <n v="1995"/>
    <n v="0.36899999999999999"/>
    <n v="0.30400000000000005"/>
    <n v="0.34290476190476182"/>
    <n v="0.32666666666666666"/>
    <n v="1.0497084548104954"/>
    <n v="26"/>
    <n v="14.807692307692308"/>
  </r>
  <r>
    <s v="George Avrunin"/>
    <x v="25"/>
    <x v="1"/>
    <s v="Professor"/>
    <n v="59"/>
    <n v="1977"/>
    <n v="6.2E-2"/>
    <n v="0.80499999999999994"/>
    <n v="0.34290476190476182"/>
    <n v="0.32666666666666666"/>
    <n v="1.0497084548104954"/>
    <n v="44"/>
    <n v="1.3409090909090908"/>
  </r>
  <r>
    <s v="Tom Braden"/>
    <x v="25"/>
    <x v="1"/>
    <s v="Professor"/>
    <n v="330"/>
    <n v="1995"/>
    <n v="0.32100000000000001"/>
    <n v="0.30400000000000005"/>
    <n v="0.34290476190476182"/>
    <n v="0.32666666666666666"/>
    <n v="1.0497084548104954"/>
    <n v="26"/>
    <n v="12.692307692307692"/>
  </r>
  <r>
    <s v="Weimin Chen"/>
    <x v="25"/>
    <x v="1"/>
    <s v="Professor"/>
    <n v="512"/>
    <n v="1997"/>
    <n v="0.45600000000000002"/>
    <n v="0.24"/>
    <n v="0.34290476190476182"/>
    <n v="0.32666666666666666"/>
    <n v="1.0497084548104954"/>
    <n v="24"/>
    <n v="21.333333333333332"/>
  </r>
  <r>
    <s v="Paul Gunnells"/>
    <x v="25"/>
    <x v="1"/>
    <s v="Professor"/>
    <n v="302"/>
    <n v="1994"/>
    <n v="0.29899999999999999"/>
    <n v="0.33399999999999996"/>
    <n v="0.34290476190476182"/>
    <n v="0.32666666666666666"/>
    <n v="1.0497084548104954"/>
    <n v="27"/>
    <n v="11.185185185185185"/>
  </r>
  <r>
    <s v="Paul Hacking"/>
    <x v="25"/>
    <x v="1"/>
    <s v="Professor"/>
    <n v="280"/>
    <n v="2004"/>
    <n v="0.27800000000000002"/>
    <n v="6.1000000000000054E-2"/>
    <n v="0.34290476190476182"/>
    <n v="0.32666666666666666"/>
    <n v="1.0497084548104954"/>
    <n v="17"/>
    <n v="16.470588235294116"/>
  </r>
  <r>
    <s v="Markos Katsoulakis"/>
    <x v="25"/>
    <x v="1"/>
    <s v="Professor"/>
    <n v="597"/>
    <n v="1993"/>
    <n v="0.505"/>
    <n v="0.36299999999999999"/>
    <n v="0.34290476190476182"/>
    <n v="0.32666666666666666"/>
    <n v="1.0497084548104954"/>
    <n v="28"/>
    <n v="21.321428571428573"/>
  </r>
  <r>
    <s v="Panos Kevrekidis"/>
    <x v="25"/>
    <x v="1"/>
    <s v="Professor"/>
    <n v="1313"/>
    <n v="2000"/>
    <n v="0.76"/>
    <n v="0.14700000000000002"/>
    <n v="0.34290476190476182"/>
    <n v="0.32666666666666666"/>
    <n v="1.0497084548104954"/>
    <n v="21"/>
    <n v="62.523809523809526"/>
  </r>
  <r>
    <s v="Rob Kusner"/>
    <x v="25"/>
    <x v="1"/>
    <s v="Professor"/>
    <n v="617"/>
    <n v="1987"/>
    <n v="0.52"/>
    <n v="0.53"/>
    <n v="0.34290476190476182"/>
    <n v="0.32666666666666666"/>
    <n v="1.0497084548104954"/>
    <n v="34"/>
    <n v="18.147058823529413"/>
  </r>
  <r>
    <s v="Eyal Markman"/>
    <x v="25"/>
    <x v="1"/>
    <s v="Professor"/>
    <n v="496"/>
    <n v="1992"/>
    <n v="0.441"/>
    <n v="0.38700000000000001"/>
    <n v="0.34290476190476182"/>
    <n v="0.32666666666666666"/>
    <n v="1.0497084548104954"/>
    <n v="29"/>
    <n v="17.103448275862068"/>
  </r>
  <r>
    <s v="Ivan Mirkovic"/>
    <x v="25"/>
    <x v="1"/>
    <s v="Professor"/>
    <n v="696"/>
    <n v="1986"/>
    <n v="0.56799999999999995"/>
    <n v="0.56400000000000006"/>
    <n v="0.34290476190476182"/>
    <n v="0.32666666666666666"/>
    <n v="1.0497084548104954"/>
    <n v="35"/>
    <n v="19.885714285714286"/>
  </r>
  <r>
    <s v="Franz Pedit"/>
    <x v="25"/>
    <x v="1"/>
    <s v="Professor"/>
    <n v="770"/>
    <n v="1987"/>
    <n v="0.6"/>
    <n v="0.53"/>
    <n v="0.34290476190476182"/>
    <n v="0.32666666666666666"/>
    <n v="1.0497084548104954"/>
    <n v="34"/>
    <n v="22.647058823529413"/>
  </r>
  <r>
    <s v="Luc Rey-Bellet"/>
    <x v="25"/>
    <x v="1"/>
    <s v="Professor"/>
    <n v="670"/>
    <n v="1996"/>
    <n v="0.55600000000000005"/>
    <n v="0.27800000000000002"/>
    <n v="0.34290476190476182"/>
    <n v="0.32666666666666666"/>
    <n v="1.0497084548104954"/>
    <n v="25"/>
    <n v="26.8"/>
  </r>
  <r>
    <s v="Eric Sommers"/>
    <x v="25"/>
    <x v="1"/>
    <s v="Professor"/>
    <n v="206"/>
    <n v="1997"/>
    <n v="0.2"/>
    <n v="0.24"/>
    <n v="0.34290476190476182"/>
    <n v="0.32666666666666666"/>
    <n v="1.0497084548104954"/>
    <n v="24"/>
    <n v="8.5833333333333339"/>
  </r>
  <r>
    <s v="John Staudenmayer"/>
    <x v="25"/>
    <x v="1"/>
    <s v="Professor"/>
    <n v="53"/>
    <n v="2000"/>
    <n v="5.6000000000000001E-2"/>
    <n v="0.14700000000000002"/>
    <n v="0.34290476190476182"/>
    <n v="0.32666666666666666"/>
    <n v="1.0497084548104954"/>
    <n v="21"/>
    <n v="2.5238095238095237"/>
  </r>
  <r>
    <s v="Mike Sullivan"/>
    <x v="25"/>
    <x v="1"/>
    <s v="Professor"/>
    <n v="296"/>
    <n v="1999"/>
    <n v="0.29499999999999998"/>
    <n v="0.17200000000000004"/>
    <n v="0.34290476190476182"/>
    <n v="0.32666666666666666"/>
    <n v="1.0497084548104954"/>
    <n v="22"/>
    <n v="13.454545454545455"/>
  </r>
  <r>
    <s v="Siman Wong"/>
    <x v="25"/>
    <x v="1"/>
    <s v="Professor"/>
    <n v="106"/>
    <n v="1995"/>
    <n v="0.10299999999999999"/>
    <n v="0.30400000000000005"/>
    <n v="0.34290476190476182"/>
    <n v="0.32666666666666666"/>
    <n v="1.0497084548104954"/>
    <n v="26"/>
    <n v="4.0769230769230766"/>
  </r>
  <r>
    <s v="Robin Young"/>
    <x v="25"/>
    <x v="1"/>
    <s v="Professor"/>
    <n v="183"/>
    <n v="1991"/>
    <n v="0.17199999999999999"/>
    <n v="0.41400000000000003"/>
    <n v="0.34290476190476182"/>
    <n v="0.32666666666666666"/>
    <n v="1.0497084548104954"/>
    <n v="30"/>
    <n v="6.1"/>
  </r>
  <r>
    <s v="HongKun Zhang"/>
    <x v="25"/>
    <x v="1"/>
    <s v="Professor"/>
    <n v="188"/>
    <n v="1997"/>
    <n v="0.17799999999999999"/>
    <n v="0.24"/>
    <n v="0.34290476190476182"/>
    <n v="0.32666666666666666"/>
    <n v="1.0497084548104954"/>
    <n v="24"/>
    <n v="7.833333333333333"/>
  </r>
  <r>
    <s v="Marianna Csornyei"/>
    <x v="26"/>
    <x v="0"/>
    <s v="Professor"/>
    <n v="279"/>
    <n v="1996"/>
    <n v="0.27700000000000002"/>
    <n v="0.27800000000000002"/>
    <n v="0.70359375000000002"/>
    <n v="0.57143750000000004"/>
    <n v="1.2312698239090014"/>
    <n v="25"/>
    <n v="11.16"/>
  </r>
  <r>
    <s v="Amie Wilkinson"/>
    <x v="26"/>
    <x v="0"/>
    <s v="Professor"/>
    <n v="783"/>
    <n v="1990"/>
    <n v="0.60799999999999998"/>
    <n v="0.43600000000000005"/>
    <n v="0.70359375000000002"/>
    <n v="0.57143750000000004"/>
    <n v="1.2312698239090014"/>
    <n v="31"/>
    <n v="25.258064516129032"/>
  </r>
  <r>
    <s v="Kevin Corlette"/>
    <x v="26"/>
    <x v="1"/>
    <s v="Professor"/>
    <n v="542"/>
    <n v="1986"/>
    <n v="0.47599999999999998"/>
    <n v="0.56400000000000006"/>
    <n v="0.70359375000000002"/>
    <n v="0.57143750000000004"/>
    <n v="1.2312698239090014"/>
    <n v="35"/>
    <n v="15.485714285714286"/>
  </r>
  <r>
    <s v="Laszlo Babai"/>
    <x v="26"/>
    <x v="1"/>
    <s v="Professor"/>
    <n v="2223"/>
    <n v="1969"/>
    <n v="0.874"/>
    <n v="0.93900000000000006"/>
    <n v="0.70359375000000002"/>
    <n v="0.57143750000000004"/>
    <n v="1.2312698239090014"/>
    <n v="52"/>
    <n v="42.75"/>
  </r>
  <r>
    <s v="Guillaume Bal"/>
    <x v="26"/>
    <x v="1"/>
    <s v="Professor"/>
    <n v="1813"/>
    <n v="1997"/>
    <n v="0.83899999999999997"/>
    <n v="0.24"/>
    <n v="0.70359375000000002"/>
    <n v="0.57143750000000004"/>
    <n v="1.2312698239090014"/>
    <n v="24"/>
    <n v="75.541666666666671"/>
  </r>
  <r>
    <s v="Alexander Beilinson"/>
    <x v="26"/>
    <x v="1"/>
    <s v="Professor"/>
    <n v="3532"/>
    <n v="1978"/>
    <n v="0.93700000000000006"/>
    <n v="0.78200000000000003"/>
    <n v="0.70359375000000002"/>
    <n v="0.57143750000000004"/>
    <n v="1.2312698239090014"/>
    <n v="43"/>
    <n v="82.139534883720927"/>
  </r>
  <r>
    <s v="Danny Calegari"/>
    <x v="26"/>
    <x v="1"/>
    <s v="Professor"/>
    <n v="774"/>
    <n v="1996"/>
    <n v="0.60099999999999998"/>
    <n v="0.27800000000000002"/>
    <n v="0.70359375000000002"/>
    <n v="0.57143750000000004"/>
    <n v="1.2312698239090014"/>
    <n v="25"/>
    <n v="30.96"/>
  </r>
  <r>
    <s v="Frank Calegari"/>
    <x v="26"/>
    <x v="1"/>
    <s v="Professor"/>
    <n v="295"/>
    <n v="2001"/>
    <n v="0.29399999999999998"/>
    <n v="0.124"/>
    <n v="0.70359375000000002"/>
    <n v="0.57143750000000004"/>
    <n v="1.2312698239090014"/>
    <n v="20"/>
    <n v="14.75"/>
  </r>
  <r>
    <s v="Jack D Cowan"/>
    <x v="26"/>
    <x v="1"/>
    <s v="Professor"/>
    <n v="233"/>
    <n v="1962"/>
    <n v="0.23100000000000001"/>
    <n v="0.98499999999999999"/>
    <n v="0.70359375000000002"/>
    <n v="0.57143750000000004"/>
    <n v="1.2312698239090014"/>
    <n v="59"/>
    <n v="3.9491525423728815"/>
  </r>
  <r>
    <s v="Vladimir Drinfeld"/>
    <x v="26"/>
    <x v="1"/>
    <s v="Professor"/>
    <n v="5041"/>
    <n v="1971"/>
    <n v="0.96499999999999997"/>
    <n v="0.91300000000000003"/>
    <n v="0.70359375000000002"/>
    <n v="0.57143750000000004"/>
    <n v="1.2312698239090014"/>
    <n v="50"/>
    <n v="100.82"/>
  </r>
  <r>
    <s v="Todd Dupont"/>
    <x v="26"/>
    <x v="1"/>
    <s v="Professor"/>
    <n v="2025"/>
    <n v="1968"/>
    <n v="0.86099999999999999"/>
    <n v="0.94899999999999995"/>
    <n v="0.70359375000000002"/>
    <n v="0.57143750000000004"/>
    <n v="1.2312698239090014"/>
    <n v="53"/>
    <n v="38.20754716981132"/>
  </r>
  <r>
    <s v="Matthew Emerton"/>
    <x v="26"/>
    <x v="1"/>
    <s v="Professor"/>
    <n v="766"/>
    <n v="1998"/>
    <n v="0.59799999999999998"/>
    <n v="0.20899999999999996"/>
    <n v="0.70359375000000002"/>
    <n v="0.57143750000000004"/>
    <n v="1.2312698239090014"/>
    <n v="23"/>
    <n v="33.304347826086953"/>
  </r>
  <r>
    <s v="Alex Eskin"/>
    <x v="26"/>
    <x v="1"/>
    <s v="Professor"/>
    <n v="1303"/>
    <n v="1988"/>
    <n v="0.75700000000000001"/>
    <n v="0.5"/>
    <n v="0.70359375000000002"/>
    <n v="0.57143750000000004"/>
    <n v="1.2312698239090014"/>
    <n v="33"/>
    <n v="39.484848484848484"/>
  </r>
  <r>
    <s v="Benson Farb"/>
    <x v="26"/>
    <x v="1"/>
    <s v="Professor"/>
    <n v="2072"/>
    <n v="1992"/>
    <n v="0.86299999999999999"/>
    <n v="0.38700000000000001"/>
    <n v="0.70359375000000002"/>
    <n v="0.57143750000000004"/>
    <n v="1.2312698239090014"/>
    <n v="29"/>
    <n v="71.448275862068968"/>
  </r>
  <r>
    <s v="Robert Fefferman"/>
    <x v="26"/>
    <x v="1"/>
    <s v="Professor"/>
    <n v="1167"/>
    <n v="1975"/>
    <n v="0.72299999999999998"/>
    <n v="0.84599999999999997"/>
    <n v="0.70359375000000002"/>
    <n v="0.57143750000000004"/>
    <n v="1.2312698239090014"/>
    <n v="46"/>
    <n v="25.369565217391305"/>
  </r>
  <r>
    <s v="Victor Ginzburg"/>
    <x v="26"/>
    <x v="1"/>
    <s v="Professor"/>
    <n v="3223"/>
    <n v="1979"/>
    <n v="0.92700000000000005"/>
    <n v="0.76"/>
    <n v="0.70359375000000002"/>
    <n v="0.57143750000000004"/>
    <n v="1.2312698239090014"/>
    <n v="42"/>
    <n v="76.738095238095241"/>
  </r>
  <r>
    <s v="Denis Hirschfeldt"/>
    <x v="26"/>
    <x v="1"/>
    <s v="Professor"/>
    <n v="1110"/>
    <n v="1999"/>
    <n v="0.71199999999999997"/>
    <n v="0.17200000000000004"/>
    <n v="0.70359375000000002"/>
    <n v="0.57143750000000004"/>
    <n v="1.2312698239090014"/>
    <n v="22"/>
    <n v="50.454545454545453"/>
  </r>
  <r>
    <s v="Kazuya Kato"/>
    <x v="26"/>
    <x v="1"/>
    <s v="Professor"/>
    <n v="2877"/>
    <n v="1977"/>
    <n v="0.91400000000000003"/>
    <n v="0.80499999999999994"/>
    <n v="0.70359375000000002"/>
    <n v="0.57143750000000004"/>
    <n v="1.2312698239090014"/>
    <n v="44"/>
    <n v="65.38636363636364"/>
  </r>
  <r>
    <s v="Carlos Kenig"/>
    <x v="26"/>
    <x v="1"/>
    <s v="Professor"/>
    <n v="11645"/>
    <n v="1975"/>
    <n v="0.99399999999999999"/>
    <n v="0.84599999999999997"/>
    <n v="0.70359375000000002"/>
    <n v="0.57143750000000004"/>
    <n v="1.2312698239090014"/>
    <n v="46"/>
    <n v="253.15217391304347"/>
  </r>
  <r>
    <s v="Steven Lalley"/>
    <x v="26"/>
    <x v="1"/>
    <s v="Professor"/>
    <n v="823"/>
    <n v="1981"/>
    <n v="0.621"/>
    <n v="0.71399999999999997"/>
    <n v="0.70359375000000002"/>
    <n v="0.57143750000000004"/>
    <n v="1.2312698239090014"/>
    <n v="40"/>
    <n v="20.574999999999999"/>
  </r>
  <r>
    <s v="Gregory Lawler"/>
    <x v="26"/>
    <x v="1"/>
    <s v="Professor"/>
    <n v="3004"/>
    <n v="1979"/>
    <n v="0.91800000000000004"/>
    <n v="0.76"/>
    <n v="0.70359375000000002"/>
    <n v="0.57143750000000004"/>
    <n v="1.2312698239090014"/>
    <n v="42"/>
    <n v="71.523809523809518"/>
  </r>
  <r>
    <s v="J. Peter May"/>
    <x v="26"/>
    <x v="1"/>
    <s v="Professor"/>
    <n v="4518"/>
    <n v="1964"/>
    <n v="0.96199999999999997"/>
    <n v="0.97799999999999998"/>
    <n v="0.70359375000000002"/>
    <n v="0.57143750000000004"/>
    <n v="1.2312698239090014"/>
    <n v="57"/>
    <n v="79.263157894736835"/>
  </r>
  <r>
    <s v="André Neves"/>
    <x v="26"/>
    <x v="1"/>
    <s v="Professor"/>
    <n v="506"/>
    <n v="2004"/>
    <n v="0.45"/>
    <n v="6.1000000000000054E-2"/>
    <n v="0.70359375000000002"/>
    <n v="0.57143750000000004"/>
    <n v="1.2312698239090014"/>
    <n v="17"/>
    <n v="29.764705882352942"/>
  </r>
  <r>
    <s v="Bao Chau Ngo"/>
    <x v="26"/>
    <x v="1"/>
    <s v="Professor"/>
    <n v="467"/>
    <n v="1997"/>
    <n v="0.42399999999999999"/>
    <n v="0.24"/>
    <n v="0.70359375000000002"/>
    <n v="0.57143750000000004"/>
    <n v="1.2312698239090014"/>
    <n v="24"/>
    <n v="19.458333333333332"/>
  </r>
  <r>
    <s v="Madhav Nori"/>
    <x v="26"/>
    <x v="1"/>
    <s v="Professor"/>
    <n v="597"/>
    <n v="1976"/>
    <n v="0.505"/>
    <n v="0.82299999999999995"/>
    <n v="0.70359375000000002"/>
    <n v="0.57143750000000004"/>
    <n v="1.2312698239090014"/>
    <n v="45"/>
    <n v="13.266666666666667"/>
  </r>
  <r>
    <s v="Alexander Razborov"/>
    <x v="26"/>
    <x v="1"/>
    <s v="Professor"/>
    <n v="1506"/>
    <n v="1984"/>
    <n v="0.79500000000000004"/>
    <n v="0.622"/>
    <n v="0.70359375000000002"/>
    <n v="0.57143750000000004"/>
    <n v="1.2312698239090014"/>
    <n v="37"/>
    <n v="40.702702702702702"/>
  </r>
  <r>
    <s v="Luis Silvestre"/>
    <x v="26"/>
    <x v="1"/>
    <s v="Professor"/>
    <n v="2998"/>
    <n v="2005"/>
    <n v="0.91700000000000004"/>
    <n v="4.1000000000000036E-2"/>
    <n v="0.70359375000000002"/>
    <n v="0.57143750000000004"/>
    <n v="1.2312698239090014"/>
    <n v="16"/>
    <n v="187.375"/>
  </r>
  <r>
    <s v="Charles Smart"/>
    <x v="26"/>
    <x v="1"/>
    <s v="Professor"/>
    <n v="384"/>
    <n v="2010"/>
    <n v="0.36699999999999999"/>
    <n v="6.0000000000000053E-3"/>
    <n v="0.70359375000000002"/>
    <n v="0.57143750000000004"/>
    <n v="1.2312698239090014"/>
    <n v="11"/>
    <n v="34.909090909090907"/>
  </r>
  <r>
    <s v="Panagiotis Souganidis"/>
    <x v="26"/>
    <x v="1"/>
    <s v="Professor"/>
    <n v="4088"/>
    <n v="1983"/>
    <n v="0.95399999999999996"/>
    <n v="0.65200000000000002"/>
    <n v="0.70359375000000002"/>
    <n v="0.57143750000000004"/>
    <n v="1.2312698239090014"/>
    <n v="38"/>
    <n v="107.57894736842105"/>
  </r>
  <r>
    <s v="Sidney Webster"/>
    <x v="26"/>
    <x v="1"/>
    <s v="Professor"/>
    <n v="895"/>
    <n v="1975"/>
    <n v="0.64600000000000002"/>
    <n v="0.84599999999999997"/>
    <n v="0.70359375000000002"/>
    <n v="0.57143750000000004"/>
    <n v="1.2312698239090014"/>
    <n v="46"/>
    <n v="19.456521739130434"/>
  </r>
  <r>
    <s v="Shmuel Weinberger"/>
    <x v="26"/>
    <x v="1"/>
    <s v="Professor"/>
    <n v="1050"/>
    <n v="1982"/>
    <n v="0.69499999999999995"/>
    <n v="0.68399999999999994"/>
    <n v="0.70359375000000002"/>
    <n v="0.57143750000000004"/>
    <n v="1.2312698239090014"/>
    <n v="39"/>
    <n v="26.923076923076923"/>
  </r>
  <r>
    <s v="Robert Zimmer"/>
    <x v="26"/>
    <x v="1"/>
    <s v="Professor"/>
    <n v="1604"/>
    <n v="1975"/>
    <n v="0.81"/>
    <n v="0.84599999999999997"/>
    <n v="0.70359375000000002"/>
    <n v="0.57143750000000004"/>
    <n v="1.2312698239090014"/>
    <n v="46"/>
    <n v="34.869565217391305"/>
  </r>
  <r>
    <s v="Victoria Booth"/>
    <x v="27"/>
    <x v="0"/>
    <s v="Professor"/>
    <n v="27"/>
    <n v="1986"/>
    <n v="3.4000000000000002E-2"/>
    <n v="0.56400000000000006"/>
    <n v="0.53252941176470592"/>
    <n v="0.48811764705882343"/>
    <n v="1.0909857797059535"/>
    <n v="35"/>
    <n v="0.77142857142857146"/>
  </r>
  <r>
    <s v="Liliana Borcea"/>
    <x v="27"/>
    <x v="0"/>
    <s v="Professor"/>
    <n v="883"/>
    <n v="1996"/>
    <n v="0.64200000000000002"/>
    <n v="0.27800000000000002"/>
    <n v="0.53252941176470592"/>
    <n v="0.48811764705882343"/>
    <n v="1.0909857797059535"/>
    <n v="25"/>
    <n v="35.32"/>
  </r>
  <r>
    <s v="Anna Gilbert "/>
    <x v="27"/>
    <x v="0"/>
    <s v="Professor"/>
    <n v="354"/>
    <n v="1997"/>
    <n v="0.34399999999999997"/>
    <n v="0.24"/>
    <n v="0.53252941176470592"/>
    <n v="0.48811764705882343"/>
    <n v="1.0909857797059535"/>
    <n v="24"/>
    <n v="14.75"/>
  </r>
  <r>
    <s v="Trachette Jackson"/>
    <x v="27"/>
    <x v="0"/>
    <s v="Professor"/>
    <n v="161"/>
    <n v="1997"/>
    <n v="0.14899999999999999"/>
    <n v="0.24"/>
    <n v="0.53252941176470592"/>
    <n v="0.48811764705882343"/>
    <n v="1.0909857797059535"/>
    <n v="24"/>
    <n v="6.708333333333333"/>
  </r>
  <r>
    <s v="Smadar Karni"/>
    <x v="27"/>
    <x v="0"/>
    <s v="Professor"/>
    <n v="584"/>
    <n v="1991"/>
    <n v="0.498"/>
    <n v="0.41400000000000003"/>
    <n v="0.53252941176470592"/>
    <n v="0.48811764705882343"/>
    <n v="1.0909857797059535"/>
    <n v="30"/>
    <n v="19.466666666666665"/>
  </r>
  <r>
    <s v="Karen Smith "/>
    <x v="27"/>
    <x v="0"/>
    <s v="Professor"/>
    <n v="1225"/>
    <n v="1993"/>
    <n v="0.73799999999999999"/>
    <n v="0.36299999999999999"/>
    <n v="0.53252941176470592"/>
    <n v="0.48811764705882343"/>
    <n v="1.0909857797059535"/>
    <n v="28"/>
    <n v="43.75"/>
  </r>
  <r>
    <s v="Sijue Wu"/>
    <x v="27"/>
    <x v="0"/>
    <s v="Professor"/>
    <n v="718"/>
    <n v="1985"/>
    <n v="0.57699999999999996"/>
    <n v="0.59299999999999997"/>
    <n v="0.53252941176470592"/>
    <n v="0.48811764705882343"/>
    <n v="1.0909857797059535"/>
    <n v="36"/>
    <n v="19.944444444444443"/>
  </r>
  <r>
    <s v="Virginia Young"/>
    <x v="27"/>
    <x v="0"/>
    <s v="Professor"/>
    <n v="654"/>
    <n v="1984"/>
    <n v="0.54400000000000004"/>
    <n v="0.622"/>
    <n v="0.53252941176470592"/>
    <n v="0.48811764705882343"/>
    <n v="1.0909857797059535"/>
    <n v="37"/>
    <n v="17.675675675675677"/>
  </r>
  <r>
    <s v="Silas Alben"/>
    <x v="27"/>
    <x v="1"/>
    <s v="Professor"/>
    <n v="19"/>
    <n v="2004"/>
    <n v="2.5999999999999999E-2"/>
    <n v="6.1000000000000054E-2"/>
    <n v="0.53252941176470592"/>
    <n v="0.48811764705882343"/>
    <n v="1.0909857797059535"/>
    <n v="17"/>
    <n v="1.1176470588235294"/>
  </r>
  <r>
    <s v="Jinho Baik"/>
    <x v="27"/>
    <x v="1"/>
    <s v="Professor"/>
    <n v="1570"/>
    <n v="1999"/>
    <n v="0.80500000000000005"/>
    <n v="0.17200000000000004"/>
    <n v="0.53252941176470592"/>
    <n v="0.48811764705882343"/>
    <n v="1.0909857797059535"/>
    <n v="22"/>
    <n v="71.36363636363636"/>
  </r>
  <r>
    <s v="David Barrett"/>
    <x v="27"/>
    <x v="1"/>
    <s v="Professor"/>
    <n v="270"/>
    <n v="1981"/>
    <n v="0.26700000000000002"/>
    <n v="0.71399999999999997"/>
    <n v="0.53252941176470592"/>
    <n v="0.48811764705882343"/>
    <n v="1.0909857797059535"/>
    <n v="40"/>
    <n v="6.75"/>
  </r>
  <r>
    <s v="Alexander Barvinok"/>
    <x v="27"/>
    <x v="1"/>
    <s v="Professor"/>
    <n v="1183"/>
    <n v="1986"/>
    <n v="0.73"/>
    <n v="0.56400000000000006"/>
    <n v="0.53252941176470592"/>
    <n v="0.48811764705882343"/>
    <n v="1.0909857797059535"/>
    <n v="35"/>
    <n v="33.799999999999997"/>
  </r>
  <r>
    <s v="Hyman Bass"/>
    <x v="27"/>
    <x v="1"/>
    <s v="Professor"/>
    <n v="3637"/>
    <n v="1958"/>
    <n v="0.93799999999999994"/>
    <n v="0.995"/>
    <n v="0.53252941176470592"/>
    <n v="0.48811764705882343"/>
    <n v="1.0909857797059535"/>
    <n v="63"/>
    <n v="57.730158730158728"/>
  </r>
  <r>
    <s v="Erhan Bayraktar"/>
    <x v="27"/>
    <x v="1"/>
    <s v="Professor"/>
    <n v="790"/>
    <n v="2004"/>
    <n v="0.61099999999999999"/>
    <n v="6.1000000000000054E-2"/>
    <n v="0.53252941176470592"/>
    <n v="0.48811764705882343"/>
    <n v="1.0909857797059535"/>
    <n v="17"/>
    <n v="46.470588235294116"/>
  </r>
  <r>
    <s v="Bhargav Bhatt"/>
    <x v="27"/>
    <x v="1"/>
    <s v="Professor"/>
    <n v="193"/>
    <n v="2010"/>
    <n v="0.18"/>
    <n v="6.0000000000000053E-3"/>
    <n v="0.53252941176470592"/>
    <n v="0.48811764705882343"/>
    <n v="1.0909857797059535"/>
    <n v="11"/>
    <n v="17.545454545454547"/>
  </r>
  <r>
    <s v="Andreas Blass"/>
    <x v="27"/>
    <x v="1"/>
    <s v="Professor"/>
    <n v="1400"/>
    <n v="1970"/>
    <n v="0.77300000000000002"/>
    <n v="0.92700000000000005"/>
    <n v="0.53252941176470592"/>
    <n v="0.48811764705882343"/>
    <n v="1.0909857797059535"/>
    <n v="51"/>
    <n v="27.450980392156861"/>
  </r>
  <r>
    <s v="Anthony Bloch"/>
    <x v="27"/>
    <x v="1"/>
    <s v="Professor"/>
    <n v="1599"/>
    <n v="1985"/>
    <n v="0.80800000000000005"/>
    <n v="0.59299999999999997"/>
    <n v="0.53252941176470592"/>
    <n v="0.48811764705882343"/>
    <n v="1.0909857797059535"/>
    <n v="36"/>
    <n v="44.416666666666664"/>
  </r>
  <r>
    <s v="Daniel Burns"/>
    <x v="27"/>
    <x v="1"/>
    <s v="Professor"/>
    <n v="727"/>
    <n v="1972"/>
    <n v="0.58099999999999996"/>
    <n v="0.89700000000000002"/>
    <n v="0.53252941176470592"/>
    <n v="0.48811764705882343"/>
    <n v="1.0909857797059535"/>
    <n v="49"/>
    <n v="14.836734693877551"/>
  </r>
  <r>
    <s v="Richard Canary"/>
    <x v="27"/>
    <x v="1"/>
    <s v="Professor"/>
    <n v="1009"/>
    <n v="1987"/>
    <n v="0.67800000000000005"/>
    <n v="0.53"/>
    <n v="0.53252941176470592"/>
    <n v="0.48811764705882343"/>
    <n v="1.0909857797059535"/>
    <n v="34"/>
    <n v="29.676470588235293"/>
  </r>
  <r>
    <s v="Joseph Conlon"/>
    <x v="27"/>
    <x v="1"/>
    <s v="Professor"/>
    <n v="224"/>
    <n v="1977"/>
    <n v="0.222"/>
    <n v="0.80499999999999994"/>
    <n v="0.53252941176470592"/>
    <n v="0.48811764705882343"/>
    <n v="1.0909857797059535"/>
    <n v="44"/>
    <n v="5.0909090909090908"/>
  </r>
  <r>
    <s v="Stephen DeBacker"/>
    <x v="27"/>
    <x v="1"/>
    <s v="Professor"/>
    <n v="274"/>
    <n v="1995"/>
    <n v="0.27200000000000002"/>
    <n v="0.30400000000000005"/>
    <n v="0.53252941176470592"/>
    <n v="0.48811764705882343"/>
    <n v="1.0909857797059535"/>
    <n v="26"/>
    <n v="10.538461538461538"/>
  </r>
  <r>
    <s v="Hendrikus Derksen"/>
    <x v="27"/>
    <x v="1"/>
    <s v="Professor"/>
    <n v="1170"/>
    <n v="1993"/>
    <n v="0.72599999999999998"/>
    <n v="0.36299999999999999"/>
    <n v="0.53252941176470592"/>
    <n v="0.48811764705882343"/>
    <n v="1.0909857797059535"/>
    <n v="28"/>
    <n v="41.785714285714285"/>
  </r>
  <r>
    <s v="Charles Doring"/>
    <x v="27"/>
    <x v="1"/>
    <s v="Professor"/>
    <n v="1048"/>
    <n v="1984"/>
    <n v="0.69199999999999995"/>
    <n v="0.622"/>
    <n v="0.53252941176470592"/>
    <n v="0.48811764705882343"/>
    <n v="1.0909857797059535"/>
    <n v="37"/>
    <n v="28.324324324324323"/>
  </r>
  <r>
    <s v="Selim Esedoglu"/>
    <x v="27"/>
    <x v="1"/>
    <s v="Professor"/>
    <n v="986"/>
    <n v="2000"/>
    <n v="0.67100000000000004"/>
    <n v="0.14700000000000002"/>
    <n v="0.53252941176470592"/>
    <n v="0.48811764705882343"/>
    <n v="1.0909857797059535"/>
    <n v="21"/>
    <n v="46.952380952380949"/>
  </r>
  <r>
    <s v="Sergey Fomin"/>
    <x v="27"/>
    <x v="1"/>
    <s v="Professor"/>
    <n v="3611"/>
    <n v="1978"/>
    <n v="0.93799999999999994"/>
    <n v="0.78200000000000003"/>
    <n v="0.53252941176470592"/>
    <n v="0.48811764705882343"/>
    <n v="1.0909857797059535"/>
    <n v="43"/>
    <n v="83.976744186046517"/>
  </r>
  <r>
    <s v="Daniel Forger "/>
    <x v="27"/>
    <x v="1"/>
    <s v="Professor"/>
    <n v="29"/>
    <n v="2002"/>
    <n v="3.5999999999999997E-2"/>
    <n v="0.10299999999999998"/>
    <n v="0.53252941176470592"/>
    <n v="0.48811764705882343"/>
    <n v="1.0909857797059535"/>
    <n v="19"/>
    <n v="1.5263157894736843"/>
  </r>
  <r>
    <s v="William Fulton"/>
    <x v="27"/>
    <x v="1"/>
    <s v="Professor"/>
    <n v="9184"/>
    <n v="1966"/>
    <n v="0.99"/>
    <n v="0.96599999999999997"/>
    <n v="0.53252941176470592"/>
    <n v="0.48811764705882343"/>
    <n v="1.0909857797059535"/>
    <n v="55"/>
    <n v="166.98181818181817"/>
  </r>
  <r>
    <s v="Robert Griess"/>
    <x v="27"/>
    <x v="1"/>
    <s v="Professor"/>
    <n v="947"/>
    <n v="1971"/>
    <n v="0.65800000000000003"/>
    <n v="0.91300000000000003"/>
    <n v="0.53252941176470592"/>
    <n v="0.48811764705882343"/>
    <n v="1.0909857797059535"/>
    <n v="50"/>
    <n v="18.940000000000001"/>
  </r>
  <r>
    <s v="Mel Hochster"/>
    <x v="27"/>
    <x v="1"/>
    <s v="Professor"/>
    <n v="2641"/>
    <n v="1967"/>
    <n v="0.90200000000000002"/>
    <n v="0.95799999999999996"/>
    <n v="0.53252941176470592"/>
    <n v="0.48811764705882343"/>
    <n v="1.0909857797059535"/>
    <n v="54"/>
    <n v="48.907407407407405"/>
  </r>
  <r>
    <s v="Lizhen Ji"/>
    <x v="27"/>
    <x v="1"/>
    <s v="Professor"/>
    <n v="596"/>
    <n v="1992"/>
    <n v="0.505"/>
    <n v="0.38700000000000001"/>
    <n v="0.53252941176470592"/>
    <n v="0.48811764705882343"/>
    <n v="1.0909857797059535"/>
    <n v="29"/>
    <n v="20.551724137931036"/>
  </r>
  <r>
    <s v="Mattias Jonsson"/>
    <x v="27"/>
    <x v="1"/>
    <s v="Professor"/>
    <n v="904"/>
    <n v="1997"/>
    <n v="0.64800000000000002"/>
    <n v="0.24"/>
    <n v="0.53252941176470592"/>
    <n v="0.48811764705882343"/>
    <n v="1.0909857797059535"/>
    <n v="24"/>
    <n v="37.666666666666664"/>
  </r>
  <r>
    <s v="Igor Kriz"/>
    <x v="27"/>
    <x v="1"/>
    <s v="Professor"/>
    <n v="1110"/>
    <n v="1984"/>
    <n v="0.71199999999999997"/>
    <n v="0.622"/>
    <n v="0.53252941176470592"/>
    <n v="0.48811764705882343"/>
    <n v="1.0909857797059535"/>
    <n v="37"/>
    <n v="30"/>
  </r>
  <r>
    <s v="Jeffrey Lagarias"/>
    <x v="27"/>
    <x v="1"/>
    <s v="Professor"/>
    <n v="3786"/>
    <n v="1974"/>
    <n v="0.94499999999999995"/>
    <n v="0.86899999999999999"/>
    <n v="0.53252941176470592"/>
    <n v="0.48811764705882343"/>
    <n v="1.0909857797059535"/>
    <n v="47"/>
    <n v="80.553191489361708"/>
  </r>
  <r>
    <s v="Thomas Lam"/>
    <x v="27"/>
    <x v="1"/>
    <s v="Professor"/>
    <n v="743"/>
    <n v="2001"/>
    <n v="0.59"/>
    <n v="0.124"/>
    <n v="0.53252941176470592"/>
    <n v="0.48811764705882343"/>
    <n v="1.0909857797059535"/>
    <n v="20"/>
    <n v="37.15"/>
  </r>
  <r>
    <s v="Robert Megginson"/>
    <x v="27"/>
    <x v="1"/>
    <s v="Professor"/>
    <n v="502"/>
    <n v="1984"/>
    <n v="0.44600000000000001"/>
    <n v="0.622"/>
    <n v="0.53252941176470592"/>
    <n v="0.48811764705882343"/>
    <n v="1.0909857797059535"/>
    <n v="37"/>
    <n v="13.567567567567568"/>
  </r>
  <r>
    <s v="Peter Miller"/>
    <x v="27"/>
    <x v="1"/>
    <s v="Professor"/>
    <n v="785"/>
    <n v="1991"/>
    <n v="0.60899999999999999"/>
    <n v="0.41400000000000003"/>
    <n v="0.53252941176470592"/>
    <n v="0.48811764705882343"/>
    <n v="1.0909857797059535"/>
    <n v="30"/>
    <n v="26.166666666666668"/>
  </r>
  <r>
    <s v="Hugh Montgomery"/>
    <x v="27"/>
    <x v="1"/>
    <s v="Professor"/>
    <n v="2780"/>
    <n v="1965"/>
    <n v="0.90900000000000003"/>
    <n v="0.97399999999999998"/>
    <n v="0.53252941176470592"/>
    <n v="0.48811764705882343"/>
    <n v="1.0909857797059535"/>
    <n v="56"/>
    <n v="49.642857142857146"/>
  </r>
  <r>
    <s v="Mircea Mustata"/>
    <x v="27"/>
    <x v="1"/>
    <s v="Professor"/>
    <n v="1494"/>
    <n v="1998"/>
    <n v="0.79400000000000004"/>
    <n v="0.20899999999999996"/>
    <n v="0.53252941176470592"/>
    <n v="0.48811764705882343"/>
    <n v="1.0909857797059535"/>
    <n v="23"/>
    <n v="64.956521739130437"/>
  </r>
  <r>
    <s v="Kartik Prasanna"/>
    <x v="27"/>
    <x v="1"/>
    <s v="Professor"/>
    <n v="113"/>
    <n v="2003"/>
    <n v="0.109"/>
    <n v="8.1999999999999962E-2"/>
    <n v="0.53252941176470592"/>
    <n v="0.48811764705882343"/>
    <n v="1.0909857797059535"/>
    <n v="18"/>
    <n v="6.2777777777777777"/>
  </r>
  <r>
    <s v="Mark Rudelson"/>
    <x v="27"/>
    <x v="1"/>
    <s v="Professor"/>
    <n v="1102"/>
    <n v="1989"/>
    <n v="0.71099999999999997"/>
    <n v="0.46899999999999997"/>
    <n v="0.53252941176470592"/>
    <n v="0.48811764705882343"/>
    <n v="1.0909857797059535"/>
    <n v="32"/>
    <n v="34.4375"/>
  </r>
  <r>
    <s v="John Schotland"/>
    <x v="27"/>
    <x v="1"/>
    <s v="Professor"/>
    <n v="247"/>
    <n v="2001"/>
    <n v="0.248"/>
    <n v="0.124"/>
    <n v="0.53252941176470592"/>
    <n v="0.48811764705882343"/>
    <n v="1.0909857797059535"/>
    <n v="20"/>
    <n v="12.35"/>
  </r>
  <r>
    <s v="Carl P Simon"/>
    <x v="27"/>
    <x v="1"/>
    <s v="Professor"/>
    <n v="288"/>
    <n v="1970"/>
    <n v="0.28799999999999998"/>
    <n v="0.92700000000000005"/>
    <n v="0.53252941176470592"/>
    <n v="0.48811764705882343"/>
    <n v="1.0909857797059535"/>
    <n v="51"/>
    <n v="5.6470588235294121"/>
  </r>
  <r>
    <s v="Andrew Snowden"/>
    <x v="27"/>
    <x v="1"/>
    <s v="Professor"/>
    <n v="286"/>
    <n v="2008"/>
    <n v="0.28499999999999998"/>
    <n v="1.2000000000000011E-2"/>
    <n v="0.53252941176470592"/>
    <n v="0.48811764705882343"/>
    <n v="1.0909857797059535"/>
    <n v="13"/>
    <n v="22"/>
  </r>
  <r>
    <s v="Ralf Spatzier"/>
    <x v="27"/>
    <x v="1"/>
    <s v="Professor"/>
    <n v="622"/>
    <n v="1981"/>
    <n v="0.52200000000000002"/>
    <n v="0.71399999999999997"/>
    <n v="0.53252941176470592"/>
    <n v="0.48811764705882343"/>
    <n v="1.0909857797059535"/>
    <n v="40"/>
    <n v="15.55"/>
  </r>
  <r>
    <s v="David Speyer"/>
    <x v="27"/>
    <x v="1"/>
    <s v="Professor"/>
    <n v="961"/>
    <n v="2000"/>
    <n v="0.66100000000000003"/>
    <n v="0.14700000000000002"/>
    <n v="0.53252941176470592"/>
    <n v="0.48811764705882343"/>
    <n v="1.0909857797059535"/>
    <n v="21"/>
    <n v="45.761904761904759"/>
  </r>
  <r>
    <s v="John Stembridge"/>
    <x v="27"/>
    <x v="1"/>
    <s v="Professor"/>
    <n v="1365"/>
    <n v="1981"/>
    <n v="0.76700000000000002"/>
    <n v="0.71399999999999997"/>
    <n v="0.53252941176470592"/>
    <n v="0.48811764705882343"/>
    <n v="1.0909857797059535"/>
    <n v="40"/>
    <n v="34.125"/>
  </r>
  <r>
    <s v="Martin Strauss"/>
    <x v="27"/>
    <x v="1"/>
    <s v="Professor"/>
    <n v="303"/>
    <n v="1994"/>
    <n v="0.30099999999999999"/>
    <n v="0.33399999999999996"/>
    <n v="0.53252941176470592"/>
    <n v="0.48811764705882343"/>
    <n v="1.0909857797059535"/>
    <n v="27"/>
    <n v="11.222222222222221"/>
  </r>
  <r>
    <s v="Alejandro Uribe"/>
    <x v="27"/>
    <x v="1"/>
    <s v="Professor"/>
    <n v="501"/>
    <n v="1983"/>
    <n v="0.44500000000000001"/>
    <n v="0.65200000000000002"/>
    <n v="0.53252941176470592"/>
    <n v="0.48811764705882343"/>
    <n v="1.0909857797059535"/>
    <n v="38"/>
    <n v="13.184210526315789"/>
  </r>
  <r>
    <s v="Divakar Viswanath"/>
    <x v="27"/>
    <x v="1"/>
    <s v="Professor"/>
    <n v="170"/>
    <n v="1998"/>
    <n v="0.158"/>
    <n v="0.20899999999999996"/>
    <n v="0.53252941176470592"/>
    <n v="0.48811764705882343"/>
    <n v="1.0909857797059535"/>
    <n v="23"/>
    <n v="7.3913043478260869"/>
  </r>
  <r>
    <s v="David Winter"/>
    <x v="27"/>
    <x v="1"/>
    <s v="Professor"/>
    <n v="130"/>
    <n v="1965"/>
    <n v="0.123"/>
    <n v="0.97399999999999998"/>
    <n v="0.53252941176470592"/>
    <n v="0.48811764705882343"/>
    <n v="1.0909857797059535"/>
    <n v="56"/>
    <n v="2.3214285714285716"/>
  </r>
  <r>
    <s v="Michael Zieve"/>
    <x v="27"/>
    <x v="1"/>
    <s v="Professor"/>
    <n v="363"/>
    <n v="1996"/>
    <n v="0.35299999999999998"/>
    <n v="0.27800000000000002"/>
    <n v="0.53252941176470592"/>
    <n v="0.48811764705882343"/>
    <n v="1.0909857797059535"/>
    <n v="25"/>
    <n v="14.52"/>
  </r>
  <r>
    <s v="Maria-Carme Calderer"/>
    <x v="28"/>
    <x v="0"/>
    <s v="Professor"/>
    <n v="159"/>
    <n v="1983"/>
    <n v="0.14599999999999999"/>
    <n v="0.65200000000000002"/>
    <n v="0.58236363636363642"/>
    <n v="0.58736363636363642"/>
    <n v="0.99148738585358298"/>
    <n v="38"/>
    <n v="4.1842105263157894"/>
  </r>
  <r>
    <s v="Jasmine Foo"/>
    <x v="28"/>
    <x v="0"/>
    <s v="Professor"/>
    <n v="157"/>
    <n v="2007"/>
    <n v="0.14599999999999999"/>
    <n v="1.8000000000000016E-2"/>
    <n v="0.58236363636363642"/>
    <n v="0.58736363636363642"/>
    <n v="0.99148738585358298"/>
    <n v="14"/>
    <n v="11.214285714285714"/>
  </r>
  <r>
    <s v="Svitlana Mayboroda"/>
    <x v="28"/>
    <x v="0"/>
    <s v="Professor"/>
    <n v="568"/>
    <n v="2004"/>
    <n v="0.48599999999999999"/>
    <n v="6.1000000000000054E-2"/>
    <n v="0.58236363636363642"/>
    <n v="0.58736363636363642"/>
    <n v="0.99148738585358298"/>
    <n v="17"/>
    <n v="33.411764705882355"/>
  </r>
  <r>
    <s v="Scot Adams"/>
    <x v="28"/>
    <x v="1"/>
    <s v="Professor"/>
    <n v="493"/>
    <n v="1988"/>
    <n v="0.438"/>
    <n v="0.5"/>
    <n v="0.58236363636363642"/>
    <n v="0.58736363636363642"/>
    <n v="0.99148738585358298"/>
    <n v="33"/>
    <n v="14.939393939393939"/>
  </r>
  <r>
    <s v="Anar Akhmedov"/>
    <x v="28"/>
    <x v="1"/>
    <s v="Professor"/>
    <n v="171"/>
    <n v="2007"/>
    <n v="0.16"/>
    <n v="1.8000000000000016E-2"/>
    <n v="0.58236363636363642"/>
    <n v="0.58736363636363642"/>
    <n v="0.99148738585358298"/>
    <n v="14"/>
    <n v="12.214285714285714"/>
  </r>
  <r>
    <s v="Greg Anderson"/>
    <x v="28"/>
    <x v="1"/>
    <s v="Professor"/>
    <n v="1253"/>
    <n v="1980"/>
    <n v="0.747"/>
    <n v="0.73899999999999999"/>
    <n v="0.58236363636363642"/>
    <n v="0.58736363636363642"/>
    <n v="0.99148738585358298"/>
    <n v="41"/>
    <n v="30.560975609756099"/>
  </r>
  <r>
    <s v="Douglas Arnold"/>
    <x v="28"/>
    <x v="1"/>
    <s v="Professor"/>
    <n v="5642"/>
    <n v="1979"/>
    <n v="0.97499999999999998"/>
    <n v="0.76"/>
    <n v="0.58236363636363642"/>
    <n v="0.58736363636363642"/>
    <n v="0.99148738585358298"/>
    <n v="42"/>
    <n v="134.33333333333334"/>
  </r>
  <r>
    <s v="Sergey Bobkov"/>
    <x v="28"/>
    <x v="1"/>
    <s v="Professor"/>
    <n v="1887"/>
    <n v="1982"/>
    <n v="0.84899999999999998"/>
    <n v="0.68399999999999994"/>
    <n v="0.58236363636363642"/>
    <n v="0.58736363636363642"/>
    <n v="0.99148738585358298"/>
    <n v="39"/>
    <n v="48.384615384615387"/>
  </r>
  <r>
    <s v="Maury Bramson"/>
    <x v="28"/>
    <x v="1"/>
    <s v="Professor"/>
    <n v="1363"/>
    <n v="1977"/>
    <n v="0.76700000000000002"/>
    <n v="0.80499999999999994"/>
    <n v="0.58236363636363642"/>
    <n v="0.58736363636363642"/>
    <n v="0.99148738585358298"/>
    <n v="44"/>
    <n v="30.977272727272727"/>
  </r>
  <r>
    <s v="Benjamin Brubaker"/>
    <x v="28"/>
    <x v="1"/>
    <s v="Professor"/>
    <n v="261"/>
    <n v="2003"/>
    <n v="0.26100000000000001"/>
    <n v="8.1999999999999962E-2"/>
    <n v="0.58236363636363642"/>
    <n v="0.58736363636363642"/>
    <n v="0.99148738585358298"/>
    <n v="18"/>
    <n v="14.5"/>
  </r>
  <r>
    <s v="Ionut Ciocan-Fontanine"/>
    <x v="28"/>
    <x v="1"/>
    <s v="Professor"/>
    <n v="515"/>
    <n v="1995"/>
    <n v="0.45800000000000002"/>
    <n v="0.30400000000000005"/>
    <n v="0.58236363636363642"/>
    <n v="0.58736363636363642"/>
    <n v="0.99148738585358298"/>
    <n v="26"/>
    <n v="19.807692307692307"/>
  </r>
  <r>
    <s v="Bernardo Cockburn"/>
    <x v="28"/>
    <x v="1"/>
    <s v="Professor"/>
    <n v="12188"/>
    <n v="1979"/>
    <n v="0.996"/>
    <n v="0.76"/>
    <n v="0.58236363636363642"/>
    <n v="0.58736363636363642"/>
    <n v="0.99148738585358298"/>
    <n v="42"/>
    <n v="290.1904761904762"/>
  </r>
  <r>
    <s v="Paul Garrett"/>
    <x v="28"/>
    <x v="1"/>
    <s v="Professor"/>
    <n v="336"/>
    <n v="1977"/>
    <n v="0.32800000000000001"/>
    <n v="0.80499999999999994"/>
    <n v="0.58236363636363642"/>
    <n v="0.58736363636363642"/>
    <n v="0.99148738585358298"/>
    <n v="44"/>
    <n v="7.6363636363636367"/>
  </r>
  <r>
    <s v="Dennis Hejhal"/>
    <x v="28"/>
    <x v="1"/>
    <s v="Professor"/>
    <n v="1003"/>
    <n v="1967"/>
    <n v="0.67600000000000005"/>
    <n v="0.95799999999999996"/>
    <n v="0.58236363636363642"/>
    <n v="0.58736363636363642"/>
    <n v="0.99148738585358298"/>
    <n v="54"/>
    <n v="18.574074074074073"/>
  </r>
  <r>
    <s v="Dihua Jiang"/>
    <x v="28"/>
    <x v="1"/>
    <s v="Professor"/>
    <n v="636"/>
    <n v="1989"/>
    <n v="0.53200000000000003"/>
    <n v="0.46899999999999997"/>
    <n v="0.58236363636363642"/>
    <n v="0.58736363636363642"/>
    <n v="0.99148738585358298"/>
    <n v="32"/>
    <n v="19.875"/>
  </r>
  <r>
    <s v="Markus Keel"/>
    <x v="28"/>
    <x v="1"/>
    <s v="Professor"/>
    <n v="2571"/>
    <n v="1995"/>
    <n v="0.89700000000000002"/>
    <n v="0.30400000000000005"/>
    <n v="0.58236363636363642"/>
    <n v="0.58736363636363642"/>
    <n v="0.99148738585358298"/>
    <n v="26"/>
    <n v="98.884615384615387"/>
  </r>
  <r>
    <s v="Nicolai Krylov"/>
    <x v="28"/>
    <x v="1"/>
    <s v="Professor"/>
    <n v="5292"/>
    <n v="1964"/>
    <n v="0.97199999999999998"/>
    <n v="0.97799999999999998"/>
    <n v="0.58236363636363642"/>
    <n v="0.58736363636363642"/>
    <n v="0.99148738585358298"/>
    <n v="57"/>
    <n v="92.84210526315789"/>
  </r>
  <r>
    <s v="Tyler Lawson"/>
    <x v="28"/>
    <x v="1"/>
    <s v="Professor"/>
    <n v="114"/>
    <n v="2003"/>
    <n v="0.111"/>
    <n v="8.1999999999999962E-2"/>
    <n v="0.58236363636363642"/>
    <n v="0.58736363636363642"/>
    <n v="0.99148738585358298"/>
    <n v="18"/>
    <n v="6.333333333333333"/>
  </r>
  <r>
    <s v="Gilad Lerman"/>
    <x v="28"/>
    <x v="1"/>
    <s v="Professor"/>
    <n v="185"/>
    <n v="1998"/>
    <n v="0.17399999999999999"/>
    <n v="0.20899999999999996"/>
    <n v="0.58236363636363642"/>
    <n v="0.58736363636363642"/>
    <n v="0.99148738585358298"/>
    <n v="23"/>
    <n v="8.0434782608695645"/>
  </r>
  <r>
    <s v="Tian-Jun Li"/>
    <x v="28"/>
    <x v="1"/>
    <s v="Professor"/>
    <n v="677"/>
    <n v="1968"/>
    <n v="0.55900000000000005"/>
    <n v="0.94899999999999995"/>
    <n v="0.58236363636363642"/>
    <n v="0.58736363636363642"/>
    <n v="0.99148738585358298"/>
    <n v="53"/>
    <n v="12.773584905660377"/>
  </r>
  <r>
    <s v="Mitchell Luskin"/>
    <x v="28"/>
    <x v="1"/>
    <s v="Professor"/>
    <n v="1248"/>
    <n v="1977"/>
    <n v="0.746"/>
    <n v="0.80499999999999994"/>
    <n v="0.58236363636363642"/>
    <n v="0.58736363636363642"/>
    <n v="0.99148738585358298"/>
    <n v="44"/>
    <n v="28.363636363636363"/>
  </r>
  <r>
    <s v="Gennady Lyubeznik"/>
    <x v="28"/>
    <x v="1"/>
    <s v="Professor"/>
    <n v="936"/>
    <n v="1982"/>
    <n v="0.65700000000000003"/>
    <n v="0.68399999999999994"/>
    <n v="0.58236363636363642"/>
    <n v="0.58736363636363642"/>
    <n v="0.99148738585358298"/>
    <n v="39"/>
    <n v="24"/>
  </r>
  <r>
    <s v="Richard McGeehee"/>
    <x v="28"/>
    <x v="1"/>
    <s v="Professor"/>
    <n v="474"/>
    <n v="1969"/>
    <n v="0.42899999999999999"/>
    <n v="0.93900000000000006"/>
    <n v="0.58236363636363642"/>
    <n v="0.58736363636363642"/>
    <n v="0.99148738585358298"/>
    <n v="52"/>
    <n v="9.115384615384615"/>
  </r>
  <r>
    <s v="William Messing"/>
    <x v="28"/>
    <x v="1"/>
    <s v="Professor"/>
    <n v="803"/>
    <n v="1971"/>
    <n v="0.61599999999999999"/>
    <n v="0.91300000000000003"/>
    <n v="0.58236363636363642"/>
    <n v="0.58736363636363642"/>
    <n v="0.99148738585358298"/>
    <n v="50"/>
    <n v="16.059999999999999"/>
  </r>
  <r>
    <s v="Richard Moeckel"/>
    <x v="28"/>
    <x v="1"/>
    <s v="Professor"/>
    <n v="550"/>
    <n v="1980"/>
    <n v="0.48099999999999998"/>
    <n v="0.73899999999999999"/>
    <n v="0.58236363636363642"/>
    <n v="0.58736363636363642"/>
    <n v="0.99148738585358298"/>
    <n v="41"/>
    <n v="13.414634146341463"/>
  </r>
  <r>
    <s v="Yoichiro Mori"/>
    <x v="28"/>
    <x v="1"/>
    <s v="Professor"/>
    <n v="219"/>
    <n v="2006"/>
    <n v="0.216"/>
    <n v="2.7000000000000024E-2"/>
    <n v="0.58236363636363642"/>
    <n v="0.58736363636363642"/>
    <n v="0.99148738585358298"/>
    <n v="15"/>
    <n v="14.6"/>
  </r>
  <r>
    <s v="Wei-Ming Ni"/>
    <x v="28"/>
    <x v="1"/>
    <s v="Professor"/>
    <n v="8267"/>
    <n v="1979"/>
    <n v="0.98899999999999999"/>
    <n v="0.76"/>
    <n v="0.58236363636363642"/>
    <n v="0.58736363636363642"/>
    <n v="0.99148738585358298"/>
    <n v="42"/>
    <n v="196.83333333333334"/>
  </r>
  <r>
    <s v="Andrew Odlyzko"/>
    <x v="28"/>
    <x v="1"/>
    <s v="Professor"/>
    <n v="2409"/>
    <n v="1973"/>
    <n v="0.88600000000000001"/>
    <n v="0.88500000000000001"/>
    <n v="0.58236363636363642"/>
    <n v="0.58736363636363642"/>
    <n v="0.99148738585358298"/>
    <n v="48"/>
    <n v="50.1875"/>
  </r>
  <r>
    <s v="Peter Olver"/>
    <x v="28"/>
    <x v="1"/>
    <s v="Professor"/>
    <n v="5475"/>
    <n v="1976"/>
    <n v="0.97299999999999998"/>
    <n v="0.82299999999999995"/>
    <n v="0.58236363636363642"/>
    <n v="0.58736363636363642"/>
    <n v="0.99148738585358298"/>
    <n v="45"/>
    <n v="121.66666666666667"/>
  </r>
  <r>
    <s v="Hans Othmer"/>
    <x v="28"/>
    <x v="1"/>
    <s v="Professor"/>
    <n v="1534"/>
    <n v="1973"/>
    <n v="0.79700000000000004"/>
    <n v="0.88500000000000001"/>
    <n v="0.58236363636363642"/>
    <n v="0.58736363636363642"/>
    <n v="0.99148738585358298"/>
    <n v="48"/>
    <n v="31.958333333333332"/>
  </r>
  <r>
    <s v="Peter Polacik"/>
    <x v="28"/>
    <x v="1"/>
    <s v="Professor"/>
    <n v="1609"/>
    <n v="1987"/>
    <n v="0.81100000000000005"/>
    <n v="0.53"/>
    <n v="0.58236363636363642"/>
    <n v="0.58736363636363642"/>
    <n v="0.99148738585358298"/>
    <n v="34"/>
    <n v="47.323529411764703"/>
  </r>
  <r>
    <s v="Karel Prikry"/>
    <x v="28"/>
    <x v="1"/>
    <s v="Professor"/>
    <n v="418"/>
    <n v="1965"/>
    <n v="0.39700000000000002"/>
    <n v="0.97399999999999998"/>
    <n v="0.58236363636363642"/>
    <n v="0.58736363636363642"/>
    <n v="0.99148738585358298"/>
    <n v="56"/>
    <n v="7.4642857142857144"/>
  </r>
  <r>
    <s v="Pavlo Pylyavskyy"/>
    <x v="28"/>
    <x v="1"/>
    <s v="Professor"/>
    <n v="295"/>
    <n v="2004"/>
    <n v="0.29399999999999998"/>
    <n v="6.1000000000000054E-2"/>
    <n v="0.58236363636363642"/>
    <n v="0.58736363636363642"/>
    <n v="0.99148738585358298"/>
    <n v="17"/>
    <n v="17.352941176470587"/>
  </r>
  <r>
    <s v="Victor Reiner"/>
    <x v="28"/>
    <x v="1"/>
    <s v="Professor"/>
    <n v="1837"/>
    <n v="1989"/>
    <n v="0.84099999999999997"/>
    <n v="0.46899999999999997"/>
    <n v="0.58236363636363642"/>
    <n v="0.58736363636363642"/>
    <n v="0.99148738585358298"/>
    <n v="32"/>
    <n v="57.40625"/>
  </r>
  <r>
    <s v="Mikhail Safonov"/>
    <x v="28"/>
    <x v="1"/>
    <s v="Professor"/>
    <n v="749"/>
    <n v="1976"/>
    <n v="0.59299999999999997"/>
    <n v="0.82299999999999995"/>
    <n v="0.58236363636363642"/>
    <n v="0.58736363636363642"/>
    <n v="0.99148738585358298"/>
    <n v="45"/>
    <n v="16.644444444444446"/>
  </r>
  <r>
    <s v="Fadil Santosa"/>
    <x v="28"/>
    <x v="1"/>
    <s v="Professor"/>
    <n v="990"/>
    <n v="1980"/>
    <n v="0.67200000000000004"/>
    <n v="0.73899999999999999"/>
    <n v="0.58236363636363642"/>
    <n v="0.58736363636363642"/>
    <n v="0.99148738585358298"/>
    <n v="41"/>
    <n v="24.146341463414632"/>
  </r>
  <r>
    <s v="Arnd Scheel"/>
    <x v="28"/>
    <x v="1"/>
    <s v="Professor"/>
    <n v="1402"/>
    <n v="1992"/>
    <n v="0.77400000000000002"/>
    <n v="0.38700000000000001"/>
    <n v="0.58236363636363642"/>
    <n v="0.58736363636363642"/>
    <n v="0.99148738585358298"/>
    <n v="29"/>
    <n v="48.344827586206897"/>
  </r>
  <r>
    <s v="Steven Sperber"/>
    <x v="28"/>
    <x v="1"/>
    <s v="Professor"/>
    <n v="369"/>
    <n v="1975"/>
    <n v="0.35599999999999998"/>
    <n v="0.84599999999999997"/>
    <n v="0.58236363636363642"/>
    <n v="0.58736363636363642"/>
    <n v="0.99148738585358298"/>
    <n v="46"/>
    <n v="8.0217391304347831"/>
  </r>
  <r>
    <s v="Daniel Spirn"/>
    <x v="28"/>
    <x v="1"/>
    <s v="Professor"/>
    <n v="243"/>
    <n v="2001"/>
    <n v="0.24299999999999999"/>
    <n v="0.124"/>
    <n v="0.58236363636363642"/>
    <n v="0.58736363636363642"/>
    <n v="0.99148738585358298"/>
    <n v="20"/>
    <n v="12.15"/>
  </r>
  <r>
    <s v="Dennis Stanton"/>
    <x v="28"/>
    <x v="1"/>
    <s v="Professor"/>
    <n v="1449"/>
    <n v="1977"/>
    <n v="0.78600000000000003"/>
    <n v="0.80499999999999994"/>
    <n v="0.58236363636363642"/>
    <n v="0.58736363636363642"/>
    <n v="0.99148738585358298"/>
    <n v="44"/>
    <n v="32.93181818181818"/>
  </r>
  <r>
    <s v="Vladimir Sverak"/>
    <x v="28"/>
    <x v="1"/>
    <s v="Professor"/>
    <n v="2412"/>
    <n v="1982"/>
    <n v="0.88700000000000001"/>
    <n v="0.68399999999999994"/>
    <n v="0.58236363636363642"/>
    <n v="0.58736363636363642"/>
    <n v="0.99148738585358298"/>
    <n v="39"/>
    <n v="61.846153846153847"/>
  </r>
  <r>
    <s v="Alexander Voronov"/>
    <x v="28"/>
    <x v="1"/>
    <s v="Professor"/>
    <n v="601"/>
    <n v="1984"/>
    <n v="0.50600000000000001"/>
    <n v="0.622"/>
    <n v="0.58236363636363642"/>
    <n v="0.58736363636363642"/>
    <n v="0.99148738585358298"/>
    <n v="37"/>
    <n v="16.243243243243242"/>
  </r>
  <r>
    <s v="Jiaping Wang"/>
    <x v="28"/>
    <x v="1"/>
    <s v="Professor"/>
    <n v="721"/>
    <n v="1989"/>
    <n v="0.57799999999999996"/>
    <n v="0.46899999999999997"/>
    <n v="0.58236363636363642"/>
    <n v="0.58736363636363642"/>
    <n v="0.99148738585358298"/>
    <n v="32"/>
    <n v="22.53125"/>
  </r>
  <r>
    <s v="Peter Webb"/>
    <x v="28"/>
    <x v="1"/>
    <s v="Professor"/>
    <n v="461"/>
    <n v="1981"/>
    <n v="0.41799999999999998"/>
    <n v="0.71399999999999997"/>
    <n v="0.58236363636363642"/>
    <n v="0.58736363636363642"/>
    <n v="0.99148738585358298"/>
    <n v="40"/>
    <n v="11.525"/>
  </r>
  <r>
    <s v="Ralf Schmidt"/>
    <x v="29"/>
    <x v="1"/>
    <s v="Professor"/>
    <n v="490"/>
    <n v="1998"/>
    <n v="0.435"/>
    <n v="0.20899999999999996"/>
    <n v="0.39424999999999999"/>
    <n v="0.50849999999999995"/>
    <n v="0.77531956735496566"/>
    <n v="23"/>
    <n v="21.304347826086957"/>
  </r>
  <r>
    <s v="Charles Conley"/>
    <x v="29"/>
    <x v="1"/>
    <s v="Professor"/>
    <n v="1593"/>
    <n v="1962"/>
    <n v="0.80700000000000005"/>
    <n v="0.98499999999999999"/>
    <n v="0.39424999999999999"/>
    <n v="0.50849999999999995"/>
    <n v="0.77531956735496566"/>
    <n v="59"/>
    <n v="27"/>
  </r>
  <r>
    <s v="Su Gao"/>
    <x v="29"/>
    <x v="1"/>
    <s v="Professor"/>
    <n v="450"/>
    <n v="1994"/>
    <n v="0.41299999999999998"/>
    <n v="0.33399999999999996"/>
    <n v="0.39424999999999999"/>
    <n v="0.50849999999999995"/>
    <n v="0.77531956735496566"/>
    <n v="27"/>
    <n v="16.666666666666668"/>
  </r>
  <r>
    <s v="Stephen Jackson"/>
    <x v="29"/>
    <x v="1"/>
    <s v="Professor"/>
    <n v="356"/>
    <n v="1983"/>
    <n v="0.34599999999999997"/>
    <n v="0.65200000000000002"/>
    <n v="0.39424999999999999"/>
    <n v="0.50849999999999995"/>
    <n v="0.77531956735496566"/>
    <n v="38"/>
    <n v="9.3684210526315788"/>
  </r>
  <r>
    <s v="Michael Monticino"/>
    <x v="29"/>
    <x v="1"/>
    <s v="Professor"/>
    <n v="41"/>
    <n v="1987"/>
    <n v="4.5999999999999999E-2"/>
    <n v="0.53"/>
    <n v="0.39424999999999999"/>
    <n v="0.50849999999999995"/>
    <n v="0.77531956735496566"/>
    <n v="34"/>
    <n v="1.2058823529411764"/>
  </r>
  <r>
    <s v="Olav Richter"/>
    <x v="29"/>
    <x v="1"/>
    <s v="Professor"/>
    <n v="126"/>
    <n v="1999"/>
    <n v="0.11899999999999999"/>
    <n v="0.17200000000000004"/>
    <n v="0.39424999999999999"/>
    <n v="0.50849999999999995"/>
    <n v="0.77531956735496566"/>
    <n v="22"/>
    <n v="5.7272727272727275"/>
  </r>
  <r>
    <s v="Kai-Sheng Song"/>
    <x v="29"/>
    <x v="1"/>
    <s v="Professor"/>
    <n v="86"/>
    <n v="1985"/>
    <n v="8.3000000000000004E-2"/>
    <n v="0.59299999999999997"/>
    <n v="0.39424999999999999"/>
    <n v="0.50849999999999995"/>
    <n v="0.77531956735496566"/>
    <n v="36"/>
    <n v="2.3888888888888888"/>
  </r>
  <r>
    <s v="Mariusz Urbánski"/>
    <x v="29"/>
    <x v="1"/>
    <s v="Professor"/>
    <n v="2686"/>
    <n v="1985"/>
    <n v="0.90500000000000003"/>
    <n v="0.59299999999999997"/>
    <n v="0.39424999999999999"/>
    <n v="0.50849999999999995"/>
    <n v="0.77531956735496566"/>
    <n v="36"/>
    <n v="74.611111111111114"/>
  </r>
  <r>
    <s v="Julie Bergner"/>
    <x v="30"/>
    <x v="0"/>
    <s v="Professor"/>
    <n v="291"/>
    <n v="2005"/>
    <n v="0.28999999999999998"/>
    <n v="4.1000000000000036E-2"/>
    <n v="0.48815789473684223"/>
    <n v="0.51747368421052631"/>
    <n v="0.94334825061025251"/>
    <n v="16"/>
    <n v="18.1875"/>
  </r>
  <r>
    <s v="Jennifer Morse"/>
    <x v="30"/>
    <x v="0"/>
    <s v="Professor"/>
    <n v="373"/>
    <n v="1998"/>
    <n v="0.35799999999999998"/>
    <n v="0.20899999999999996"/>
    <n v="0.48815789473684223"/>
    <n v="0.51747368421052631"/>
    <n v="0.94334825061025251"/>
    <n v="23"/>
    <n v="16.217391304347824"/>
  </r>
  <r>
    <s v="Karen Parshall"/>
    <x v="30"/>
    <x v="0"/>
    <s v="Professor"/>
    <n v="148"/>
    <n v="1983"/>
    <n v="0.13700000000000001"/>
    <n v="0.65200000000000002"/>
    <n v="0.48815789473684223"/>
    <n v="0.51747368421052631"/>
    <n v="0.94334825061025251"/>
    <n v="38"/>
    <n v="3.8947368421052633"/>
  </r>
  <r>
    <s v="Peter Abramenko"/>
    <x v="30"/>
    <x v="1"/>
    <s v="Professor"/>
    <n v="361"/>
    <n v="1986"/>
    <n v="0.35"/>
    <n v="0.56400000000000006"/>
    <n v="0.48815789473684223"/>
    <n v="0.51747368421052631"/>
    <n v="0.94334825061025251"/>
    <n v="35"/>
    <n v="10.314285714285715"/>
  </r>
  <r>
    <s v="Paul Bourdon"/>
    <x v="30"/>
    <x v="1"/>
    <s v="Professor"/>
    <n v="1470"/>
    <n v="1985"/>
    <n v="0.78900000000000003"/>
    <n v="0.59299999999999997"/>
    <n v="0.48815789473684223"/>
    <n v="0.51747368421052631"/>
    <n v="0.94334825061025251"/>
    <n v="36"/>
    <n v="40.833333333333336"/>
  </r>
  <r>
    <s v="Mikhail Ershov"/>
    <x v="30"/>
    <x v="1"/>
    <s v="Professor"/>
    <n v="177"/>
    <n v="1999"/>
    <n v="0.16300000000000001"/>
    <n v="0.17200000000000004"/>
    <n v="0.48815789473684223"/>
    <n v="0.51747368421052631"/>
    <n v="0.94334825061025251"/>
    <n v="22"/>
    <n v="8.045454545454545"/>
  </r>
  <r>
    <s v="Zoran Grujic"/>
    <x v="30"/>
    <x v="1"/>
    <s v="Professor"/>
    <n v="522"/>
    <n v="1998"/>
    <n v="0.46100000000000002"/>
    <n v="0.20899999999999996"/>
    <n v="0.48815789473684223"/>
    <n v="0.51747368421052631"/>
    <n v="0.94334825061025251"/>
    <n v="23"/>
    <n v="22.695652173913043"/>
  </r>
  <r>
    <s v="Ira Herbst"/>
    <x v="30"/>
    <x v="1"/>
    <s v="Professor"/>
    <n v="1236"/>
    <n v="1971"/>
    <n v="0.74199999999999999"/>
    <n v="0.91300000000000003"/>
    <n v="0.48815789473684223"/>
    <n v="0.51747368421052631"/>
    <n v="0.94334825061025251"/>
    <n v="50"/>
    <n v="24.72"/>
  </r>
  <r>
    <s v="Jeffrey Holt"/>
    <x v="30"/>
    <x v="1"/>
    <s v="Professor"/>
    <n v="45"/>
    <n v="1993"/>
    <n v="5.0999999999999997E-2"/>
    <n v="0.36299999999999999"/>
    <n v="0.48815789473684223"/>
    <n v="0.51747368421052631"/>
    <n v="0.94334825061025251"/>
    <n v="28"/>
    <n v="1.6071428571428572"/>
  </r>
  <r>
    <s v="Craig Huneke"/>
    <x v="30"/>
    <x v="1"/>
    <s v="Professor"/>
    <n v="4118"/>
    <n v="1978"/>
    <n v="0.95499999999999996"/>
    <n v="0.78200000000000003"/>
    <n v="0.48815789473684223"/>
    <n v="0.51747368421052631"/>
    <n v="0.94334825061025251"/>
    <n v="43"/>
    <n v="95.767441860465112"/>
  </r>
  <r>
    <s v="John Imbrie"/>
    <x v="30"/>
    <x v="1"/>
    <s v="Professor"/>
    <n v="311"/>
    <n v="1977"/>
    <n v="0.307"/>
    <n v="0.80499999999999994"/>
    <n v="0.48815789473684223"/>
    <n v="0.51747368421052631"/>
    <n v="0.94334825061025251"/>
    <n v="44"/>
    <n v="7.0681818181818183"/>
  </r>
  <r>
    <s v="Slava Krushkal"/>
    <x v="30"/>
    <x v="1"/>
    <s v="Professor"/>
    <n v="444"/>
    <n v="1963"/>
    <n v="0.40799999999999997"/>
    <n v="0.98199999999999998"/>
    <n v="0.48815789473684223"/>
    <n v="0.51747368421052631"/>
    <n v="0.94334825061025251"/>
    <n v="58"/>
    <n v="7.6551724137931032"/>
  </r>
  <r>
    <s v="Nicholas Kuhn"/>
    <x v="30"/>
    <x v="1"/>
    <s v="Professor"/>
    <n v="690"/>
    <n v="1980"/>
    <n v="0.56499999999999995"/>
    <n v="0.73899999999999999"/>
    <n v="0.48815789473684223"/>
    <n v="0.51747368421052631"/>
    <n v="0.94334825061025251"/>
    <n v="41"/>
    <n v="16.829268292682926"/>
  </r>
  <r>
    <s v="Thomas Mark"/>
    <x v="30"/>
    <x v="1"/>
    <s v="Professor"/>
    <n v="98"/>
    <n v="2000"/>
    <n v="9.4E-2"/>
    <n v="0.14700000000000002"/>
    <n v="0.48815789473684223"/>
    <n v="0.51747368421052631"/>
    <n v="0.94334825061025251"/>
    <n v="21"/>
    <n v="4.666666666666667"/>
  </r>
  <r>
    <s v="Ken Ono"/>
    <x v="30"/>
    <x v="1"/>
    <s v="Professor"/>
    <n v="3149"/>
    <n v="1993"/>
    <n v="0.92400000000000004"/>
    <n v="0.36299999999999999"/>
    <n v="0.48815789473684223"/>
    <n v="0.51747368421052631"/>
    <n v="0.94334825061025251"/>
    <n v="28"/>
    <n v="112.46428571428571"/>
  </r>
  <r>
    <s v="Brian Parshall"/>
    <x v="30"/>
    <x v="1"/>
    <s v="Professor"/>
    <n v="1963"/>
    <n v="1971"/>
    <n v="0.85699999999999998"/>
    <n v="0.91300000000000003"/>
    <n v="0.48815789473684223"/>
    <n v="0.51747368421052631"/>
    <n v="0.94334825061025251"/>
    <n v="50"/>
    <n v="39.26"/>
  </r>
  <r>
    <s v="Andrei Rapinchuk"/>
    <x v="30"/>
    <x v="1"/>
    <s v="Professor"/>
    <n v="1064"/>
    <n v="1978"/>
    <n v="0.69899999999999995"/>
    <n v="0.78200000000000003"/>
    <n v="0.48815789473684223"/>
    <n v="0.51747368421052631"/>
    <n v="0.94334825061025251"/>
    <n v="43"/>
    <n v="24.744186046511629"/>
  </r>
  <r>
    <s v="Christian Reidys"/>
    <x v="30"/>
    <x v="1"/>
    <s v="Professor"/>
    <n v="355"/>
    <n v="1997"/>
    <n v="0.34499999999999997"/>
    <n v="0.24"/>
    <n v="0.48815789473684223"/>
    <n v="0.51747368421052631"/>
    <n v="0.94334825061025251"/>
    <n v="24"/>
    <n v="14.791666666666666"/>
  </r>
  <r>
    <s v="Weiqiang Wang"/>
    <x v="30"/>
    <x v="1"/>
    <s v="Professor"/>
    <n v="1428"/>
    <n v="1993"/>
    <n v="0.78"/>
    <n v="0.36299999999999999"/>
    <n v="0.48815789473684223"/>
    <n v="0.51747368421052631"/>
    <n v="0.94334825061025251"/>
    <n v="28"/>
    <n v="51"/>
  </r>
  <r>
    <s v="Sara Billey"/>
    <x v="31"/>
    <x v="0"/>
    <s v="Professor"/>
    <n v="825"/>
    <n v="1993"/>
    <n v="0.621"/>
    <n v="0.36299999999999999"/>
    <n v="0.53377419354838707"/>
    <n v="0.52625806451612889"/>
    <n v="1.0142822115974013"/>
    <n v="28"/>
    <n v="29.464285714285715"/>
  </r>
  <r>
    <s v="Isabella Novik"/>
    <x v="31"/>
    <x v="0"/>
    <s v="Professor"/>
    <n v="298"/>
    <n v="1998"/>
    <n v="0.29499999999999998"/>
    <n v="0.20899999999999996"/>
    <n v="0.53377419354838707"/>
    <n v="0.52625806451612889"/>
    <n v="1.0142822115974013"/>
    <n v="23"/>
    <n v="12.956521739130435"/>
  </r>
  <r>
    <s v="Rekha Thomas"/>
    <x v="31"/>
    <x v="0"/>
    <s v="Professor"/>
    <n v="649"/>
    <n v="1995"/>
    <n v="0.54200000000000004"/>
    <n v="0.30400000000000005"/>
    <n v="0.53377419354838707"/>
    <n v="0.52625806451612889"/>
    <n v="1.0142822115974013"/>
    <n v="26"/>
    <n v="24.96153846153846"/>
  </r>
  <r>
    <s v="Tatiana Toro"/>
    <x v="31"/>
    <x v="0"/>
    <s v="Professor"/>
    <n v="805"/>
    <n v="1992"/>
    <n v="0.61799999999999999"/>
    <n v="0.38700000000000001"/>
    <n v="0.53377419354838707"/>
    <n v="0.52625806451612889"/>
    <n v="1.0142822115974013"/>
    <n v="29"/>
    <n v="27.758620689655171"/>
  </r>
  <r>
    <s v="Kenneth P. Bube"/>
    <x v="31"/>
    <x v="1"/>
    <s v="Professor"/>
    <n v="193"/>
    <n v="1977"/>
    <n v="0.18"/>
    <n v="0.80499999999999994"/>
    <n v="0.53377419354838707"/>
    <n v="0.52625806451612889"/>
    <n v="1.0142822115974013"/>
    <n v="44"/>
    <n v="4.3863636363636367"/>
  </r>
  <r>
    <s v="Krysztof Burdzy"/>
    <x v="31"/>
    <x v="1"/>
    <s v="Professor"/>
    <n v="1389"/>
    <n v="1981"/>
    <n v="0.77200000000000002"/>
    <n v="0.71399999999999997"/>
    <n v="0.53377419354838707"/>
    <n v="0.52625806451612889"/>
    <n v="1.0142822115974013"/>
    <n v="40"/>
    <n v="34.725000000000001"/>
  </r>
  <r>
    <s v="James Burke"/>
    <x v="31"/>
    <x v="1"/>
    <s v="Professor"/>
    <n v="1836"/>
    <n v="1983"/>
    <n v="0.84099999999999997"/>
    <n v="0.65200000000000002"/>
    <n v="0.53377419354838707"/>
    <n v="0.52625806451612889"/>
    <n v="1.0142822115974013"/>
    <n v="38"/>
    <n v="48.315789473684212"/>
  </r>
  <r>
    <s v="Zhen-Qing Chen"/>
    <x v="31"/>
    <x v="1"/>
    <s v="Professor"/>
    <n v="3079"/>
    <n v="1986"/>
    <n v="0.92200000000000004"/>
    <n v="0.56400000000000006"/>
    <n v="0.53377419354838707"/>
    <n v="0.52625806451612889"/>
    <n v="1.0142822115974013"/>
    <n v="35"/>
    <n v="87.971428571428575"/>
  </r>
  <r>
    <s v="David Collingwood"/>
    <x v="31"/>
    <x v="1"/>
    <s v="Professor"/>
    <n v="608"/>
    <n v="1983"/>
    <n v="0.51300000000000001"/>
    <n v="0.65200000000000002"/>
    <n v="0.53377419354838707"/>
    <n v="0.52625806451612889"/>
    <n v="1.0142822115974013"/>
    <n v="38"/>
    <n v="16"/>
  </r>
  <r>
    <s v="Ethan Devinatz"/>
    <x v="31"/>
    <x v="1"/>
    <s v="Professor"/>
    <n v="247"/>
    <n v="1985"/>
    <n v="0.248"/>
    <n v="0.59299999999999997"/>
    <n v="0.53377419354838707"/>
    <n v="0.52625806451612889"/>
    <n v="1.0142822115974013"/>
    <n v="36"/>
    <n v="6.8611111111111107"/>
  </r>
  <r>
    <s v="Thomas Duchamp"/>
    <x v="31"/>
    <x v="1"/>
    <s v="Professor"/>
    <n v="195"/>
    <n v="1974"/>
    <n v="0.184"/>
    <n v="0.86899999999999999"/>
    <n v="0.53377419354838707"/>
    <n v="0.52625806451612889"/>
    <n v="1.0142822115974013"/>
    <n v="47"/>
    <n v="4.1489361702127656"/>
  </r>
  <r>
    <s v="Christopher Hoffman"/>
    <x v="31"/>
    <x v="1"/>
    <s v="Professor"/>
    <n v="414"/>
    <n v="1996"/>
    <n v="0.39200000000000002"/>
    <n v="0.27800000000000002"/>
    <n v="0.53377419354838707"/>
    <n v="0.52625806451612889"/>
    <n v="1.0142822115974013"/>
    <n v="25"/>
    <n v="16.559999999999999"/>
  </r>
  <r>
    <s v="Neal Koblitz"/>
    <x v="31"/>
    <x v="1"/>
    <s v="Professor"/>
    <n v="1807"/>
    <n v="1974"/>
    <n v="0.83799999999999997"/>
    <n v="0.86899999999999999"/>
    <n v="0.53377419354838707"/>
    <n v="0.52625806451612889"/>
    <n v="1.0142822115974013"/>
    <n v="47"/>
    <n v="38.446808510638299"/>
  </r>
  <r>
    <s v="Sandor Kovacs"/>
    <x v="31"/>
    <x v="1"/>
    <s v="Professor"/>
    <n v="630"/>
    <n v="1990"/>
    <n v="0.52700000000000002"/>
    <n v="0.43600000000000005"/>
    <n v="0.53377419354838707"/>
    <n v="0.52625806451612889"/>
    <n v="1.0142822115974013"/>
    <n v="31"/>
    <n v="20.322580645161292"/>
  </r>
  <r>
    <s v="John M. Lee"/>
    <x v="31"/>
    <x v="1"/>
    <s v="Professor"/>
    <n v="2665"/>
    <n v="1982"/>
    <n v="0.90300000000000002"/>
    <n v="0.68399999999999994"/>
    <n v="0.53377419354838707"/>
    <n v="0.52625806451612889"/>
    <n v="1.0142822115974013"/>
    <n v="39"/>
    <n v="68.333333333333329"/>
  </r>
  <r>
    <s v="Max Lieblich"/>
    <x v="31"/>
    <x v="1"/>
    <s v="Professor"/>
    <n v="320"/>
    <n v="2004"/>
    <n v="0.314"/>
    <n v="6.1000000000000054E-2"/>
    <n v="0.53377419354838707"/>
    <n v="0.52625806451612889"/>
    <n v="1.0142822115974013"/>
    <n v="17"/>
    <n v="18.823529411764707"/>
  </r>
  <r>
    <s v="Donald E. Marshall"/>
    <x v="31"/>
    <x v="1"/>
    <s v="Professor"/>
    <n v="661"/>
    <n v="1975"/>
    <n v="0.54800000000000004"/>
    <n v="0.84599999999999997"/>
    <n v="0.53377419354838707"/>
    <n v="0.52625806451612889"/>
    <n v="1.0142822115974013"/>
    <n v="46"/>
    <n v="14.369565217391305"/>
  </r>
  <r>
    <s v="William Monty McGovern"/>
    <x v="31"/>
    <x v="1"/>
    <s v="Professor"/>
    <n v="603"/>
    <n v="1987"/>
    <n v="0.50800000000000001"/>
    <n v="0.53"/>
    <n v="0.53377419354838707"/>
    <n v="0.52625806451612889"/>
    <n v="1.0142822115974013"/>
    <n v="34"/>
    <n v="17.735294117647058"/>
  </r>
  <r>
    <s v="James A. Morrow"/>
    <x v="31"/>
    <x v="1"/>
    <s v="Professor"/>
    <n v="326"/>
    <n v="1967"/>
    <n v="0.32"/>
    <n v="0.95799999999999996"/>
    <n v="0.53377419354838707"/>
    <n v="0.52625806451612889"/>
    <n v="1.0142822115974013"/>
    <n v="54"/>
    <n v="6.0370370370370372"/>
  </r>
  <r>
    <s v="Soumik Pal"/>
    <x v="31"/>
    <x v="1"/>
    <s v="Professor"/>
    <n v="277"/>
    <n v="2006"/>
    <n v="0.27600000000000002"/>
    <n v="2.7000000000000024E-2"/>
    <n v="0.53377419354838707"/>
    <n v="0.52625806451612889"/>
    <n v="1.0142822115974013"/>
    <n v="15"/>
    <n v="18.466666666666665"/>
  </r>
  <r>
    <s v="John Palmieri"/>
    <x v="31"/>
    <x v="1"/>
    <s v="Professor"/>
    <n v="471"/>
    <n v="1991"/>
    <n v="0.42599999999999999"/>
    <n v="0.41400000000000003"/>
    <n v="0.53377419354838707"/>
    <n v="0.52625806451612889"/>
    <n v="1.0142822115974013"/>
    <n v="30"/>
    <n v="15.7"/>
  </r>
  <r>
    <s v="Julia Pevtsova"/>
    <x v="31"/>
    <x v="1"/>
    <s v="Professor"/>
    <n v="293"/>
    <n v="2002"/>
    <n v="0.29299999999999998"/>
    <n v="0.10299999999999998"/>
    <n v="0.53377419354838707"/>
    <n v="0.52625806451612889"/>
    <n v="1.0142822115974013"/>
    <n v="19"/>
    <n v="15.421052631578947"/>
  </r>
  <r>
    <s v="Daniel Pollack"/>
    <x v="31"/>
    <x v="1"/>
    <s v="Professor"/>
    <n v="507"/>
    <n v="1991"/>
    <n v="0.45300000000000001"/>
    <n v="0.41400000000000003"/>
    <n v="0.53377419354838707"/>
    <n v="0.52625806451612889"/>
    <n v="1.0142822115974013"/>
    <n v="30"/>
    <n v="16.899999999999999"/>
  </r>
  <r>
    <s v="Steffen Rohde"/>
    <x v="31"/>
    <x v="1"/>
    <s v="Professor"/>
    <n v="702"/>
    <n v="1988"/>
    <n v="0.56899999999999995"/>
    <n v="0.5"/>
    <n v="0.53377419354838707"/>
    <n v="0.52625806451612889"/>
    <n v="1.0142822115974013"/>
    <n v="33"/>
    <n v="21.272727272727273"/>
  </r>
  <r>
    <s v="Hart Smith"/>
    <x v="31"/>
    <x v="1"/>
    <s v="Professor"/>
    <n v="949"/>
    <n v="1989"/>
    <n v="0.65900000000000003"/>
    <n v="0.46899999999999997"/>
    <n v="0.53377419354838707"/>
    <n v="0.52625806451612889"/>
    <n v="1.0142822115974013"/>
    <n v="32"/>
    <n v="29.65625"/>
  </r>
  <r>
    <s v="S. Paul Smith"/>
    <x v="31"/>
    <x v="1"/>
    <s v="Professor"/>
    <n v="757"/>
    <n v="1981"/>
    <n v="0.59499999999999997"/>
    <n v="0.71399999999999997"/>
    <n v="0.53377419354838707"/>
    <n v="0.52625806451612889"/>
    <n v="1.0142822115974013"/>
    <n v="40"/>
    <n v="18.925000000000001"/>
  </r>
  <r>
    <s v="John Sylvester"/>
    <x v="31"/>
    <x v="1"/>
    <s v="Professor"/>
    <n v="1676"/>
    <n v="1980"/>
    <n v="0.81899999999999995"/>
    <n v="0.73899999999999999"/>
    <n v="0.53377419354838707"/>
    <n v="0.52625806451612889"/>
    <n v="1.0142822115974013"/>
    <n v="41"/>
    <n v="40.878048780487802"/>
  </r>
  <r>
    <s v="Selim Tuncel"/>
    <x v="31"/>
    <x v="1"/>
    <s v="Professor"/>
    <n v="269"/>
    <n v="1981"/>
    <n v="0.26600000000000001"/>
    <n v="0.71399999999999997"/>
    <n v="0.53377419354838707"/>
    <n v="0.52625806451612889"/>
    <n v="1.0142822115974013"/>
    <n v="40"/>
    <n v="6.7249999999999996"/>
  </r>
  <r>
    <s v="Gunther Uhlmann"/>
    <x v="31"/>
    <x v="1"/>
    <s v="Professor"/>
    <n v="5977"/>
    <n v="1976"/>
    <n v="0.98099999999999998"/>
    <n v="0.82299999999999995"/>
    <n v="0.53377419354838707"/>
    <n v="0.52625806451612889"/>
    <n v="1.0142822115974013"/>
    <n v="45"/>
    <n v="132.82222222222222"/>
  </r>
  <r>
    <s v="Yu Yuan"/>
    <x v="31"/>
    <x v="1"/>
    <s v="Professor"/>
    <n v="275"/>
    <n v="1998"/>
    <n v="0.27300000000000002"/>
    <n v="0.20899999999999996"/>
    <n v="0.53377419354838707"/>
    <n v="0.52625806451612889"/>
    <n v="1.0142822115974013"/>
    <n v="23"/>
    <n v="11.956521739130435"/>
  </r>
  <r>
    <s v="James Zhang"/>
    <x v="31"/>
    <x v="1"/>
    <s v="Professor"/>
    <n v="1906"/>
    <n v="1991"/>
    <n v="0.85099999999999998"/>
    <n v="0.41400000000000003"/>
    <n v="0.53377419354838707"/>
    <n v="0.52625806451612889"/>
    <n v="1.0142822115974013"/>
    <n v="30"/>
    <n v="63.533333333333331"/>
  </r>
  <r>
    <s v="Antonella Grassi"/>
    <x v="32"/>
    <x v="0"/>
    <s v="Professor"/>
    <n v="118"/>
    <n v="1986"/>
    <n v="0.114"/>
    <n v="0.56400000000000006"/>
    <n v="0.52854999999999985"/>
    <n v="0.63324999999999998"/>
    <n v="0.83466245558626118"/>
    <n v="35"/>
    <n v="3.3714285714285714"/>
  </r>
  <r>
    <s v="Julia Hartmann"/>
    <x v="32"/>
    <x v="0"/>
    <s v="Professor"/>
    <n v="154"/>
    <n v="2001"/>
    <n v="0.14299999999999999"/>
    <n v="0.124"/>
    <n v="0.52854999999999985"/>
    <n v="0.63324999999999998"/>
    <n v="0.83466245558626118"/>
    <n v="20"/>
    <n v="7.7"/>
  </r>
  <r>
    <s v="Jonathan Block"/>
    <x v="32"/>
    <x v="1"/>
    <s v="Professor"/>
    <n v="309"/>
    <n v="1982"/>
    <n v="0.30499999999999999"/>
    <n v="0.68399999999999994"/>
    <n v="0.52854999999999985"/>
    <n v="0.63324999999999998"/>
    <n v="0.83466245558626118"/>
    <n v="39"/>
    <n v="7.9230769230769234"/>
  </r>
  <r>
    <s v="Ching-Li Chai"/>
    <x v="32"/>
    <x v="1"/>
    <s v="Professor"/>
    <n v="714"/>
    <n v="1984"/>
    <n v="0.57499999999999996"/>
    <n v="0.622"/>
    <n v="0.52854999999999985"/>
    <n v="0.63324999999999998"/>
    <n v="0.83466245558626118"/>
    <n v="37"/>
    <n v="19.297297297297298"/>
  </r>
  <r>
    <s v="Ted Chinburg"/>
    <x v="32"/>
    <x v="1"/>
    <s v="Professor"/>
    <n v="724"/>
    <n v="1975"/>
    <n v="0.57899999999999996"/>
    <n v="0.84599999999999997"/>
    <n v="0.52854999999999985"/>
    <n v="0.63324999999999998"/>
    <n v="0.83466245558626118"/>
    <n v="46"/>
    <n v="15.739130434782609"/>
  </r>
  <r>
    <s v="Dennis DeTurck"/>
    <x v="32"/>
    <x v="1"/>
    <s v="Professor"/>
    <n v="653"/>
    <n v="1980"/>
    <n v="0.54400000000000004"/>
    <n v="0.73899999999999999"/>
    <n v="0.52854999999999985"/>
    <n v="0.63324999999999998"/>
    <n v="0.83466245558626118"/>
    <n v="41"/>
    <n v="15.926829268292684"/>
  </r>
  <r>
    <s v="Ron Donagi"/>
    <x v="32"/>
    <x v="1"/>
    <s v="Professor"/>
    <n v="1246"/>
    <n v="1971"/>
    <n v="0.746"/>
    <n v="0.91300000000000003"/>
    <n v="0.52854999999999985"/>
    <n v="0.63324999999999998"/>
    <n v="0.83466245558626118"/>
    <n v="50"/>
    <n v="24.92"/>
  </r>
  <r>
    <s v="Charles Epstein"/>
    <x v="32"/>
    <x v="1"/>
    <s v="Professor"/>
    <n v="602"/>
    <n v="1982"/>
    <n v="0.50700000000000001"/>
    <n v="0.68399999999999994"/>
    <n v="0.52854999999999985"/>
    <n v="0.63324999999999998"/>
    <n v="0.83466245558626118"/>
    <n v="39"/>
    <n v="15.435897435897436"/>
  </r>
  <r>
    <s v="Rob Ghrist"/>
    <x v="32"/>
    <x v="1"/>
    <s v="Professor"/>
    <n v="560"/>
    <n v="1993"/>
    <n v="0.48399999999999999"/>
    <n v="0.36299999999999999"/>
    <n v="0.52854999999999985"/>
    <n v="0.63324999999999998"/>
    <n v="0.83466245558626118"/>
    <n v="28"/>
    <n v="20"/>
  </r>
  <r>
    <s v="Herman Gluck"/>
    <x v="32"/>
    <x v="1"/>
    <s v="Professor"/>
    <n v="698"/>
    <n v="1960"/>
    <n v="0.56799999999999995"/>
    <n v="0.99099999999999999"/>
    <n v="0.52854999999999985"/>
    <n v="0.63324999999999998"/>
    <n v="0.83466245558626118"/>
    <n v="61"/>
    <n v="11.442622950819672"/>
  </r>
  <r>
    <s v="Wolfgang Ziller"/>
    <x v="32"/>
    <x v="1"/>
    <s v="Professor"/>
    <n v="1342"/>
    <n v="1970"/>
    <n v="0.76500000000000001"/>
    <n v="0.92700000000000005"/>
    <n v="0.52854999999999985"/>
    <n v="0.63324999999999998"/>
    <n v="0.83466245558626118"/>
    <n v="51"/>
    <n v="26.313725490196077"/>
  </r>
  <r>
    <s v="Philip Gressman"/>
    <x v="32"/>
    <x v="1"/>
    <s v="Professor"/>
    <n v="245"/>
    <n v="2001"/>
    <n v="0.246"/>
    <n v="0.124"/>
    <n v="0.52854999999999985"/>
    <n v="0.63324999999999998"/>
    <n v="0.83466245558626118"/>
    <n v="20"/>
    <n v="12.25"/>
  </r>
  <r>
    <s v="James Haglund"/>
    <x v="32"/>
    <x v="1"/>
    <s v="Professor"/>
    <n v="955"/>
    <n v="1993"/>
    <n v="0.66"/>
    <n v="0.36299999999999999"/>
    <n v="0.52854999999999985"/>
    <n v="0.63324999999999998"/>
    <n v="0.83466245558626118"/>
    <n v="28"/>
    <n v="34.107142857142854"/>
  </r>
  <r>
    <s v="David Harbater"/>
    <x v="32"/>
    <x v="1"/>
    <s v="Professor"/>
    <n v="572"/>
    <n v="1978"/>
    <n v="0.49"/>
    <n v="0.78200000000000003"/>
    <n v="0.52854999999999985"/>
    <n v="0.63324999999999998"/>
    <n v="0.83466245558626118"/>
    <n v="43"/>
    <n v="13.302325581395349"/>
  </r>
  <r>
    <s v="Alexander Kirillov"/>
    <x v="32"/>
    <x v="1"/>
    <s v="Professor"/>
    <n v="1409"/>
    <n v="1957"/>
    <n v="0.77700000000000002"/>
    <n v="0.997"/>
    <n v="0.52854999999999985"/>
    <n v="0.63324999999999998"/>
    <n v="0.83466245558626118"/>
    <n v="64"/>
    <n v="22.015625"/>
  </r>
  <r>
    <s v="Robin Pemantle"/>
    <x v="32"/>
    <x v="1"/>
    <s v="Professor"/>
    <n v="1789"/>
    <n v="1988"/>
    <n v="0.83599999999999997"/>
    <n v="0.5"/>
    <n v="0.52854999999999985"/>
    <n v="0.63324999999999998"/>
    <n v="0.83466245558626118"/>
    <n v="33"/>
    <n v="54.212121212121211"/>
  </r>
  <r>
    <s v="Mihai Pimsner"/>
    <x v="32"/>
    <x v="1"/>
    <s v="Professor"/>
    <n v="1007"/>
    <n v="1978"/>
    <n v="0.67700000000000005"/>
    <n v="0.78200000000000003"/>
    <n v="0.52854999999999985"/>
    <n v="0.63324999999999998"/>
    <n v="0.83466245558626118"/>
    <n v="43"/>
    <n v="23.418604651162791"/>
  </r>
  <r>
    <s v="Florian Pop"/>
    <x v="32"/>
    <x v="1"/>
    <s v="Professor"/>
    <n v="382"/>
    <n v="1973"/>
    <n v="0.36499999999999999"/>
    <n v="0.88500000000000001"/>
    <n v="0.52854999999999985"/>
    <n v="0.63324999999999998"/>
    <n v="0.83466245558626118"/>
    <n v="48"/>
    <n v="7.958333333333333"/>
  </r>
  <r>
    <s v="Andre Scedrov"/>
    <x v="32"/>
    <x v="1"/>
    <s v="Professor"/>
    <n v="565"/>
    <n v="1981"/>
    <n v="0.48499999999999999"/>
    <n v="0.71399999999999997"/>
    <n v="0.52854999999999985"/>
    <n v="0.63324999999999998"/>
    <n v="0.83466245558626118"/>
    <n v="40"/>
    <n v="14.125"/>
  </r>
  <r>
    <s v="Robert Strain"/>
    <x v="32"/>
    <x v="1"/>
    <s v="Professor"/>
    <n v="1080"/>
    <n v="2004"/>
    <n v="0.70499999999999996"/>
    <n v="6.1000000000000054E-2"/>
    <n v="0.52854999999999985"/>
    <n v="0.63324999999999998"/>
    <n v="0.83466245558626118"/>
    <n v="17"/>
    <n v="63.529411764705884"/>
  </r>
  <r>
    <s v="Susan Friedlander"/>
    <x v="33"/>
    <x v="0"/>
    <s v="Professor"/>
    <n v="708"/>
    <n v="1972"/>
    <n v="0.57199999999999995"/>
    <n v="0.89700000000000002"/>
    <n v="0.49693548387096775"/>
    <n v="0.55954838709677412"/>
    <n v="0.8881010031131098"/>
    <n v="49"/>
    <n v="14.448979591836734"/>
  </r>
  <r>
    <s v="Cymra Haskell"/>
    <x v="33"/>
    <x v="0"/>
    <s v="Professor"/>
    <n v="50"/>
    <n v="1992"/>
    <n v="5.2999999999999999E-2"/>
    <n v="0.38700000000000001"/>
    <n v="0.49693548387096775"/>
    <n v="0.55954838709677412"/>
    <n v="0.8881010031131098"/>
    <n v="29"/>
    <n v="1.7241379310344827"/>
  </r>
  <r>
    <s v="Susan Montgomery"/>
    <x v="33"/>
    <x v="0"/>
    <s v="Professor"/>
    <n v="2780"/>
    <n v="1969"/>
    <n v="0.90900000000000003"/>
    <n v="0.93900000000000006"/>
    <n v="0.49693548387096775"/>
    <n v="0.55954838709677412"/>
    <n v="0.8881010031131098"/>
    <n v="52"/>
    <n v="53.46153846153846"/>
  </r>
  <r>
    <s v="Kenneth Alexander"/>
    <x v="33"/>
    <x v="1"/>
    <s v="Professor"/>
    <n v="634"/>
    <n v="1982"/>
    <n v="0.53"/>
    <n v="0.68399999999999994"/>
    <n v="0.49693548387096775"/>
    <n v="0.55954838709677412"/>
    <n v="0.8881010031131098"/>
    <n v="39"/>
    <n v="16.256410256410255"/>
  </r>
  <r>
    <s v="Richard Arratia"/>
    <x v="33"/>
    <x v="1"/>
    <s v="Professor"/>
    <n v="1159"/>
    <n v="1979"/>
    <n v="0.72099999999999997"/>
    <n v="0.76"/>
    <n v="0.49693548387096775"/>
    <n v="0.55954838709677412"/>
    <n v="0.8881010031131098"/>
    <n v="42"/>
    <n v="27.595238095238095"/>
  </r>
  <r>
    <s v="Aravind Asok"/>
    <x v="33"/>
    <x v="1"/>
    <s v="Professor"/>
    <n v="180"/>
    <n v="2004"/>
    <n v="0.16800000000000001"/>
    <n v="6.1000000000000054E-2"/>
    <n v="0.49693548387096775"/>
    <n v="0.55954838709677412"/>
    <n v="0.8881010031131098"/>
    <n v="17"/>
    <n v="10.588235294117647"/>
  </r>
  <r>
    <s v="Jay Bartroff"/>
    <x v="33"/>
    <x v="1"/>
    <s v="Professor"/>
    <n v="39"/>
    <n v="2004"/>
    <n v="4.3999999999999997E-2"/>
    <n v="6.1000000000000054E-2"/>
    <n v="0.49693548387096775"/>
    <n v="0.55954838709677412"/>
    <n v="0.8881010031131098"/>
    <n v="17"/>
    <n v="2.2941176470588234"/>
  </r>
  <r>
    <s v="Peter Baxendale"/>
    <x v="33"/>
    <x v="1"/>
    <s v="Professor"/>
    <n v="375"/>
    <n v="1976"/>
    <n v="0.35899999999999999"/>
    <n v="0.82299999999999995"/>
    <n v="0.49693548387096775"/>
    <n v="0.55954838709677412"/>
    <n v="0.8881010031131098"/>
    <n v="45"/>
    <n v="8.3333333333333339"/>
  </r>
  <r>
    <s v="Francis Bonahon"/>
    <x v="33"/>
    <x v="1"/>
    <s v="Professor"/>
    <n v="1177"/>
    <n v="1980"/>
    <n v="0.72699999999999998"/>
    <n v="0.73899999999999999"/>
    <n v="0.49693548387096775"/>
    <n v="0.55954838709677412"/>
    <n v="0.8881010031131098"/>
    <n v="41"/>
    <n v="28.707317073170731"/>
  </r>
  <r>
    <s v="Eric Friedlander"/>
    <x v="33"/>
    <x v="1"/>
    <s v="Professor"/>
    <n v="2303"/>
    <n v="1970"/>
    <n v="0.878"/>
    <n v="0.92700000000000005"/>
    <n v="0.49693548387096775"/>
    <n v="0.55954838709677412"/>
    <n v="0.8881010031131098"/>
    <n v="51"/>
    <n v="45.156862745098039"/>
  </r>
  <r>
    <s v="Jason Fulman"/>
    <x v="33"/>
    <x v="1"/>
    <s v="Professor"/>
    <n v="757"/>
    <n v="1993"/>
    <n v="0.59499999999999997"/>
    <n v="0.36299999999999999"/>
    <n v="0.49693548387096775"/>
    <n v="0.55954838709677412"/>
    <n v="0.8881010031131098"/>
    <n v="28"/>
    <n v="27.035714285714285"/>
  </r>
  <r>
    <s v="Larry Goldstein"/>
    <x v="33"/>
    <x v="1"/>
    <s v="Professor"/>
    <n v="867"/>
    <n v="1984"/>
    <n v="0.63600000000000001"/>
    <n v="0.622"/>
    <n v="0.49693548387096775"/>
    <n v="0.55954838709677412"/>
    <n v="0.8881010031131098"/>
    <n v="37"/>
    <n v="23.432432432432432"/>
  </r>
  <r>
    <s v="Robert Guralnick"/>
    <x v="33"/>
    <x v="1"/>
    <s v="Professor"/>
    <n v="2659"/>
    <n v="1977"/>
    <n v="0.90300000000000002"/>
    <n v="0.80499999999999994"/>
    <n v="0.49693548387096775"/>
    <n v="0.55954838709677412"/>
    <n v="0.8881010031131098"/>
    <n v="44"/>
    <n v="60.43181818181818"/>
  </r>
  <r>
    <s v="Nicolai Haydn"/>
    <x v="33"/>
    <x v="1"/>
    <s v="Professor"/>
    <n v="394"/>
    <n v="1987"/>
    <n v="0.375"/>
    <n v="0.53"/>
    <n v="0.49693548387096775"/>
    <n v="0.55954838709677412"/>
    <n v="0.8881010031131098"/>
    <n v="34"/>
    <n v="11.588235294117647"/>
  </r>
  <r>
    <s v="Edmond Jonckheere"/>
    <x v="33"/>
    <x v="1"/>
    <s v="Professor"/>
    <n v="236"/>
    <n v="1977"/>
    <n v="0.23599999999999999"/>
    <n v="0.80499999999999994"/>
    <n v="0.49693548387096775"/>
    <n v="0.55954838709677412"/>
    <n v="0.8881010031131098"/>
    <n v="44"/>
    <n v="5.3636363636363633"/>
  </r>
  <r>
    <s v="Sheldon Kamienny"/>
    <x v="33"/>
    <x v="1"/>
    <s v="Professor"/>
    <n v="193"/>
    <n v="1981"/>
    <n v="0.18"/>
    <n v="0.71399999999999997"/>
    <n v="0.49693548387096775"/>
    <n v="0.55954838709677412"/>
    <n v="0.8881010031131098"/>
    <n v="40"/>
    <n v="4.8250000000000002"/>
  </r>
  <r>
    <s v="Igor Kukavica"/>
    <x v="33"/>
    <x v="1"/>
    <s v="Professor"/>
    <n v="1430"/>
    <n v="1991"/>
    <n v="0.78100000000000003"/>
    <n v="0.41400000000000003"/>
    <n v="0.49693548387096775"/>
    <n v="0.55954838709677412"/>
    <n v="0.8881010031131098"/>
    <n v="30"/>
    <n v="47.666666666666664"/>
  </r>
  <r>
    <s v="Aaron Lauda"/>
    <x v="33"/>
    <x v="1"/>
    <s v="Professor"/>
    <n v="1021"/>
    <n v="2004"/>
    <n v="0.68400000000000005"/>
    <n v="6.1000000000000054E-2"/>
    <n v="0.49693548387096775"/>
    <n v="0.55954838709677412"/>
    <n v="0.8881010031131098"/>
    <n v="17"/>
    <n v="60.058823529411768"/>
  </r>
  <r>
    <s v="Sergey Lototsky"/>
    <x v="33"/>
    <x v="1"/>
    <s v="Professor"/>
    <n v="425"/>
    <n v="1992"/>
    <n v="0.4"/>
    <n v="0.38700000000000001"/>
    <n v="0.49693548387096775"/>
    <n v="0.55954838709677412"/>
    <n v="0.8881010031131098"/>
    <n v="29"/>
    <n v="14.655172413793103"/>
  </r>
  <r>
    <s v="Jin Ma"/>
    <x v="33"/>
    <x v="1"/>
    <s v="Professor"/>
    <n v="1337"/>
    <n v="1987"/>
    <n v="0.76200000000000001"/>
    <n v="0.53"/>
    <n v="0.49693548387096775"/>
    <n v="0.55954838709677412"/>
    <n v="0.8881010031131098"/>
    <n v="34"/>
    <n v="39.323529411764703"/>
  </r>
  <r>
    <s v="Feodor Malikov"/>
    <x v="33"/>
    <x v="1"/>
    <s v="Professor"/>
    <n v="358"/>
    <n v="1986"/>
    <n v="0.34799999999999998"/>
    <n v="0.56400000000000006"/>
    <n v="0.49693548387096775"/>
    <n v="0.55954838709677412"/>
    <n v="0.8881010031131098"/>
    <n v="35"/>
    <n v="10.228571428571428"/>
  </r>
  <r>
    <s v="Remigijus Mikulevcius"/>
    <x v="33"/>
    <x v="1"/>
    <s v="Professor"/>
    <n v="702"/>
    <n v="1977"/>
    <n v="0.56899999999999995"/>
    <n v="0.80499999999999994"/>
    <n v="0.49693548387096775"/>
    <n v="0.55954838709677412"/>
    <n v="0.8881010031131098"/>
    <n v="44"/>
    <n v="15.954545454545455"/>
  </r>
  <r>
    <s v="Paul Newton"/>
    <x v="33"/>
    <x v="1"/>
    <s v="Professor"/>
    <n v="391"/>
    <n v="1986"/>
    <n v="0.371"/>
    <n v="0.56400000000000006"/>
    <n v="0.49693548387096775"/>
    <n v="0.55954838709677412"/>
    <n v="0.8881010031131098"/>
    <n v="35"/>
    <n v="11.171428571428571"/>
  </r>
  <r>
    <s v="Gary Rosen"/>
    <x v="33"/>
    <x v="1"/>
    <s v="Professor"/>
    <n v="8"/>
    <n v="1998"/>
    <n v="1.4999999999999999E-2"/>
    <n v="0.20899999999999996"/>
    <n v="0.49693548387096775"/>
    <n v="0.55954838709677412"/>
    <n v="0.8881010031131098"/>
    <n v="23"/>
    <n v="0.34782608695652173"/>
  </r>
  <r>
    <s v="Robert Sacker"/>
    <x v="33"/>
    <x v="1"/>
    <s v="Professor"/>
    <n v="1229"/>
    <n v="1964"/>
    <n v="0.74"/>
    <n v="0.97799999999999998"/>
    <n v="0.49693548387096775"/>
    <n v="0.55954838709677412"/>
    <n v="0.8881010031131098"/>
    <n v="57"/>
    <n v="21.561403508771932"/>
  </r>
  <r>
    <s v="Fengzhu Sun"/>
    <x v="33"/>
    <x v="1"/>
    <s v="Professor"/>
    <n v="23"/>
    <n v="1991"/>
    <n v="3.2000000000000001E-2"/>
    <n v="0.41400000000000003"/>
    <n v="0.49693548387096775"/>
    <n v="0.55954838709677412"/>
    <n v="0.8881010031131098"/>
    <n v="30"/>
    <n v="0.76666666666666672"/>
  </r>
  <r>
    <s v="Shanghua Teng"/>
    <x v="33"/>
    <x v="1"/>
    <s v="Professor"/>
    <n v="1211"/>
    <n v="1990"/>
    <n v="0.73599999999999999"/>
    <n v="0.43600000000000005"/>
    <n v="0.49693548387096775"/>
    <n v="0.55954838709677412"/>
    <n v="0.8881010031131098"/>
    <n v="31"/>
    <n v="39.064516129032256"/>
  </r>
  <r>
    <s v="Chunming Wang"/>
    <x v="33"/>
    <x v="1"/>
    <s v="Professor"/>
    <n v="108"/>
    <n v="1988"/>
    <n v="0.106"/>
    <n v="0.5"/>
    <n v="0.49693548387096775"/>
    <n v="0.55954838709677412"/>
    <n v="0.8881010031131098"/>
    <n v="33"/>
    <n v="3.2727272727272729"/>
  </r>
  <r>
    <s v="Michael Waterman"/>
    <x v="33"/>
    <x v="1"/>
    <s v="Professor"/>
    <n v="607"/>
    <n v="1969"/>
    <n v="0.51200000000000001"/>
    <n v="0.93900000000000006"/>
    <n v="0.49693548387096775"/>
    <n v="0.55954838709677412"/>
    <n v="0.8881010031131098"/>
    <n v="52"/>
    <n v="11.673076923076923"/>
  </r>
  <r>
    <s v="Jianfeng Zhang"/>
    <x v="33"/>
    <x v="1"/>
    <s v="Professor"/>
    <n v="1100"/>
    <n v="2001"/>
    <n v="0.70899999999999996"/>
    <n v="0.124"/>
    <n v="0.49693548387096775"/>
    <n v="0.55954838709677412"/>
    <n v="0.8881010031131098"/>
    <n v="20"/>
    <n v="55"/>
  </r>
  <r>
    <s v="Mohammed Ziane"/>
    <x v="33"/>
    <x v="1"/>
    <s v="Professor"/>
    <n v="1291"/>
    <n v="1995"/>
    <n v="0.754"/>
    <n v="0.30400000000000005"/>
    <n v="0.49693548387096775"/>
    <n v="0.55954838709677412"/>
    <n v="0.8881010031131098"/>
    <n v="26"/>
    <n v="49.653846153846153"/>
  </r>
  <r>
    <s v="Irene Gamba"/>
    <x v="34"/>
    <x v="0"/>
    <s v="Professor"/>
    <n v="1277"/>
    <n v="1986"/>
    <n v="0.751"/>
    <n v="0.56400000000000006"/>
    <n v="0.56673684210526309"/>
    <n v="0.47028947368421042"/>
    <n v="1.2050808572547704"/>
    <n v="35"/>
    <n v="36.485714285714288"/>
  </r>
  <r>
    <s v="Thaleia Zariphopoulou"/>
    <x v="34"/>
    <x v="0"/>
    <s v="Professor"/>
    <n v="770"/>
    <n v="1989"/>
    <n v="0.6"/>
    <n v="0.46899999999999997"/>
    <n v="0.56673684210526309"/>
    <n v="0.47028947368421042"/>
    <n v="1.2050808572547704"/>
    <n v="32"/>
    <n v="24.0625"/>
  </r>
  <r>
    <s v="Natasa Pavlovic"/>
    <x v="34"/>
    <x v="0"/>
    <s v="Professor"/>
    <n v="790"/>
    <n v="2002"/>
    <n v="0.61099999999999999"/>
    <n v="0.10299999999999998"/>
    <n v="0.56673684210526309"/>
    <n v="0.47028947368421042"/>
    <n v="1.2050808572547704"/>
    <n v="19"/>
    <n v="41.578947368421055"/>
  </r>
  <r>
    <s v="Gordan Zitkovic"/>
    <x v="34"/>
    <x v="1"/>
    <s v="Professor"/>
    <n v="248"/>
    <n v="2002"/>
    <n v="0.25"/>
    <n v="0.10299999999999998"/>
    <n v="0.56673684210526309"/>
    <n v="0.47028947368421042"/>
    <n v="1.2050808572547704"/>
    <n v="19"/>
    <n v="13.052631578947368"/>
  </r>
  <r>
    <s v="Daniel Allcock"/>
    <x v="34"/>
    <x v="1"/>
    <s v="Professor"/>
    <n v="407"/>
    <n v="1996"/>
    <n v="0.38800000000000001"/>
    <n v="0.27800000000000002"/>
    <n v="0.56673684210526309"/>
    <n v="0.47028947368421042"/>
    <n v="1.2050808572547704"/>
    <n v="25"/>
    <n v="16.28"/>
  </r>
  <r>
    <s v="Todd Arbogast"/>
    <x v="34"/>
    <x v="1"/>
    <s v="Professor"/>
    <n v="1733"/>
    <n v="1987"/>
    <n v="0.82799999999999996"/>
    <n v="0.53"/>
    <n v="0.56673684210526309"/>
    <n v="0.47028947368421042"/>
    <n v="1.2050808572547704"/>
    <n v="34"/>
    <n v="50.970588235294116"/>
  </r>
  <r>
    <s v="Francois Baccelli"/>
    <x v="34"/>
    <x v="1"/>
    <s v="Professor"/>
    <n v="919"/>
    <n v="1981"/>
    <n v="0.65100000000000002"/>
    <n v="0.71399999999999997"/>
    <n v="0.56673684210526309"/>
    <n v="0.47028947368421042"/>
    <n v="1.2050808572547704"/>
    <n v="40"/>
    <n v="22.975000000000001"/>
  </r>
  <r>
    <s v="William Beckner"/>
    <x v="34"/>
    <x v="1"/>
    <s v="Professor"/>
    <n v="1100"/>
    <n v="1975"/>
    <n v="0.70899999999999996"/>
    <n v="0.84599999999999997"/>
    <n v="0.56673684210526309"/>
    <n v="0.47028947368421042"/>
    <n v="1.2050808572547704"/>
    <n v="46"/>
    <n v="23.913043478260871"/>
  </r>
  <r>
    <s v="David Ben-Zvi"/>
    <x v="34"/>
    <x v="1"/>
    <s v="Professor"/>
    <n v="548"/>
    <n v="1999"/>
    <n v="0.47899999999999998"/>
    <n v="0.17200000000000004"/>
    <n v="0.56673684210526309"/>
    <n v="0.47028947368421042"/>
    <n v="1.2050808572547704"/>
    <n v="22"/>
    <n v="24.90909090909091"/>
  </r>
  <r>
    <s v="Andrew Blumberg"/>
    <x v="34"/>
    <x v="1"/>
    <s v="Professor"/>
    <n v="365"/>
    <n v="1999"/>
    <n v="0.35399999999999998"/>
    <n v="0.17200000000000004"/>
    <n v="0.56673684210526309"/>
    <n v="0.47028947368421042"/>
    <n v="1.2050808572547704"/>
    <n v="22"/>
    <n v="16.59090909090909"/>
  </r>
  <r>
    <s v="Lewis P Bowen"/>
    <x v="34"/>
    <x v="1"/>
    <s v="Professor"/>
    <n v="467"/>
    <n v="2000"/>
    <n v="0.42399999999999999"/>
    <n v="0.14700000000000002"/>
    <n v="0.56673684210526309"/>
    <n v="0.47028947368421042"/>
    <n v="1.2050808572547704"/>
    <n v="21"/>
    <n v="22.238095238095237"/>
  </r>
  <r>
    <s v="Luis A Caffarelli"/>
    <x v="34"/>
    <x v="1"/>
    <s v="Professor"/>
    <n v="14441"/>
    <n v="1973"/>
    <n v="0.998"/>
    <n v="0.88500000000000001"/>
    <n v="0.56673684210526309"/>
    <n v="0.47028947368421042"/>
    <n v="1.2050808572547704"/>
    <n v="48"/>
    <n v="300.85416666666669"/>
  </r>
  <r>
    <s v="Thomas Chen"/>
    <x v="34"/>
    <x v="1"/>
    <s v="Professor"/>
    <n v="571"/>
    <n v="1996"/>
    <n v="0.48899999999999999"/>
    <n v="0.27800000000000002"/>
    <n v="0.56673684210526309"/>
    <n v="0.47028947368421042"/>
    <n v="1.2050808572547704"/>
    <n v="25"/>
    <n v="22.84"/>
  </r>
  <r>
    <s v="Bjorn Engquist"/>
    <x v="34"/>
    <x v="1"/>
    <s v="Professor"/>
    <n v="4346"/>
    <n v="1970"/>
    <n v="0.95899999999999996"/>
    <n v="0.92700000000000005"/>
    <n v="0.56673684210526309"/>
    <n v="0.47028947368421042"/>
    <n v="1.2050808572547704"/>
    <n v="51"/>
    <n v="85.215686274509807"/>
  </r>
  <r>
    <s v="Daniel Freed"/>
    <x v="34"/>
    <x v="1"/>
    <s v="Professor"/>
    <n v="1642"/>
    <n v="1982"/>
    <n v="0.81799999999999995"/>
    <n v="0.68399999999999994"/>
    <n v="0.56673684210526309"/>
    <n v="0.47028947368421042"/>
    <n v="1.2050808572547704"/>
    <n v="39"/>
    <n v="42.102564102564102"/>
  </r>
  <r>
    <s v="John Gilbert"/>
    <x v="34"/>
    <x v="1"/>
    <s v="Professor"/>
    <n v="777"/>
    <n v="1975"/>
    <n v="0.60399999999999998"/>
    <n v="0.84599999999999997"/>
    <n v="0.56673684210526309"/>
    <n v="0.47028947368421042"/>
    <n v="1.2050808572547704"/>
    <n v="46"/>
    <n v="16.891304347826086"/>
  </r>
  <r>
    <s v="Robert Gompf"/>
    <x v="34"/>
    <x v="1"/>
    <s v="Professor"/>
    <n v="1620"/>
    <n v="1983"/>
    <n v="0.81299999999999994"/>
    <n v="0.65200000000000002"/>
    <n v="0.56673684210526309"/>
    <n v="0.47028947368421042"/>
    <n v="1.2050808572547704"/>
    <n v="38"/>
    <n v="42.631578947368418"/>
  </r>
  <r>
    <s v="Oscar Gonzalez"/>
    <x v="34"/>
    <x v="1"/>
    <s v="Professor"/>
    <n v="531"/>
    <n v="1994"/>
    <n v="0.46899999999999997"/>
    <n v="0.33399999999999996"/>
    <n v="0.56673684210526309"/>
    <n v="0.47028947368421042"/>
    <n v="1.2050808572547704"/>
    <n v="27"/>
    <n v="19.666666666666668"/>
  </r>
  <r>
    <s v="Cameron Gordon"/>
    <x v="34"/>
    <x v="1"/>
    <s v="Professor"/>
    <n v="2573"/>
    <n v="1970"/>
    <n v="0.89900000000000002"/>
    <n v="0.92700000000000005"/>
    <n v="0.56673684210526309"/>
    <n v="0.47028947368421042"/>
    <n v="1.2050808572547704"/>
    <n v="51"/>
    <n v="50.450980392156865"/>
  </r>
  <r>
    <s v="Raymond Heitmann"/>
    <x v="34"/>
    <x v="1"/>
    <s v="Professor"/>
    <n v="289"/>
    <n v="1974"/>
    <n v="0.28999999999999998"/>
    <n v="0.86899999999999999"/>
    <n v="0.56673684210526309"/>
    <n v="0.47028947368421042"/>
    <n v="1.2050808572547704"/>
    <n v="47"/>
    <n v="6.1489361702127656"/>
  </r>
  <r>
    <s v="Phillip Isett"/>
    <x v="34"/>
    <x v="1"/>
    <s v="Professor"/>
    <n v="167"/>
    <n v="2013"/>
    <n v="0.155"/>
    <n v="2.0000000000000018E-3"/>
    <n v="0.56673684210526309"/>
    <n v="0.47028947368421042"/>
    <n v="1.2050808572547704"/>
    <n v="8"/>
    <n v="20.875"/>
  </r>
  <r>
    <s v="Sean Keel"/>
    <x v="34"/>
    <x v="1"/>
    <s v="Professor"/>
    <n v="1071"/>
    <n v="1989"/>
    <n v="0.70199999999999996"/>
    <n v="0.46899999999999997"/>
    <n v="0.56673684210526309"/>
    <n v="0.47028947368421042"/>
    <n v="1.2050808572547704"/>
    <n v="32"/>
    <n v="33.46875"/>
  </r>
  <r>
    <s v="Hans Koch"/>
    <x v="34"/>
    <x v="1"/>
    <s v="Professor"/>
    <n v="464"/>
    <n v="1979"/>
    <n v="0.42099999999999999"/>
    <n v="0.76"/>
    <n v="0.56673684210526309"/>
    <n v="0.47028947368421042"/>
    <n v="1.2050808572547704"/>
    <n v="42"/>
    <n v="11.047619047619047"/>
  </r>
  <r>
    <s v="John Luecke"/>
    <x v="34"/>
    <x v="1"/>
    <s v="Professor"/>
    <n v="1021"/>
    <n v="1985"/>
    <n v="0.68400000000000005"/>
    <n v="0.59299999999999997"/>
    <n v="0.56673684210526309"/>
    <n v="0.47028947368421042"/>
    <n v="1.2050808572547704"/>
    <n v="36"/>
    <n v="28.361111111111111"/>
  </r>
  <r>
    <s v="Francesco Maggi"/>
    <x v="34"/>
    <x v="1"/>
    <s v="Professor"/>
    <n v="1101"/>
    <n v="2003"/>
    <n v="0.71"/>
    <n v="8.1999999999999962E-2"/>
    <n v="0.56673684210526309"/>
    <n v="0.47028947368421042"/>
    <n v="1.2050808572547704"/>
    <n v="18"/>
    <n v="61.166666666666664"/>
  </r>
  <r>
    <s v="Per-Gunnar Martinsson"/>
    <x v="34"/>
    <x v="1"/>
    <s v="Professor"/>
    <n v="1221"/>
    <n v="2001"/>
    <n v="0.73699999999999999"/>
    <n v="0.124"/>
    <n v="0.56673684210526309"/>
    <n v="0.47028947368421042"/>
    <n v="1.2050808572547704"/>
    <n v="20"/>
    <n v="61.05"/>
  </r>
  <r>
    <s v="Peter Mueller"/>
    <x v="34"/>
    <x v="1"/>
    <s v="Professor"/>
    <n v="570"/>
    <n v="1991"/>
    <n v="0.48899999999999999"/>
    <n v="0.41400000000000003"/>
    <n v="0.56673684210526309"/>
    <n v="0.47028947368421042"/>
    <n v="1.2050808572547704"/>
    <n v="30"/>
    <n v="19"/>
  </r>
  <r>
    <s v="Sam Payne"/>
    <x v="34"/>
    <x v="1"/>
    <s v="Professor"/>
    <n v="680"/>
    <n v="1999"/>
    <n v="0.56200000000000006"/>
    <n v="0.17200000000000004"/>
    <n v="0.56673684210526309"/>
    <n v="0.47028947368421042"/>
    <n v="1.2050808572547704"/>
    <n v="22"/>
    <n v="30.90909090909091"/>
  </r>
  <r>
    <s v="Charles Radin"/>
    <x v="34"/>
    <x v="1"/>
    <s v="Professor"/>
    <n v="725"/>
    <n v="1970"/>
    <n v="0.57999999999999996"/>
    <n v="0.92700000000000005"/>
    <n v="0.56673684210526309"/>
    <n v="0.47028947368421042"/>
    <n v="1.2050808572547704"/>
    <n v="51"/>
    <n v="14.215686274509803"/>
  </r>
  <r>
    <s v="Kui Ren"/>
    <x v="34"/>
    <x v="1"/>
    <s v="Professor"/>
    <n v="365"/>
    <n v="2002"/>
    <n v="0.35399999999999998"/>
    <n v="0.10299999999999998"/>
    <n v="0.56673684210526309"/>
    <n v="0.47028947368421042"/>
    <n v="1.2050808572547704"/>
    <n v="19"/>
    <n v="19.210526315789473"/>
  </r>
  <r>
    <s v="Lorenzo Sadun"/>
    <x v="34"/>
    <x v="1"/>
    <s v="Professor"/>
    <n v="633"/>
    <n v="1987"/>
    <n v="0.53"/>
    <n v="0.53"/>
    <n v="0.56673684210526309"/>
    <n v="0.47028947368421042"/>
    <n v="1.2050808572547704"/>
    <n v="34"/>
    <n v="18.617647058823529"/>
  </r>
  <r>
    <s v="Bernd Siebert"/>
    <x v="34"/>
    <x v="1"/>
    <s v="Professor"/>
    <n v="625"/>
    <n v="1993"/>
    <n v="0.52300000000000002"/>
    <n v="0.36299999999999999"/>
    <n v="0.56673684210526309"/>
    <n v="0.47028947368421042"/>
    <n v="1.2050808572547704"/>
    <n v="28"/>
    <n v="22.321428571428573"/>
  </r>
  <r>
    <s v="Michael Starbird"/>
    <x v="34"/>
    <x v="1"/>
    <s v="Professor"/>
    <n v="84"/>
    <n v="1974"/>
    <n v="8.1000000000000003E-2"/>
    <n v="0.86899999999999999"/>
    <n v="0.56673684210526309"/>
    <n v="0.47028947368421042"/>
    <n v="1.2050808572547704"/>
    <n v="47"/>
    <n v="1.7872340425531914"/>
  </r>
  <r>
    <s v="Philip Treisman"/>
    <x v="34"/>
    <x v="1"/>
    <s v="Professor"/>
    <n v="1"/>
    <n v="1991"/>
    <n v="1E-3"/>
    <n v="0.41400000000000003"/>
    <n v="0.56673684210526309"/>
    <n v="0.47028947368421042"/>
    <n v="1.2050808572547704"/>
    <n v="30"/>
    <n v="3.3333333333333333E-2"/>
  </r>
  <r>
    <s v="Yen-Hsi Tsai"/>
    <x v="34"/>
    <x v="1"/>
    <s v="Professor"/>
    <n v="961"/>
    <n v="2001"/>
    <n v="0.66100000000000003"/>
    <n v="0.124"/>
    <n v="0.56673684210526309"/>
    <n v="0.47028947368421042"/>
    <n v="1.2050808572547704"/>
    <n v="20"/>
    <n v="48.05"/>
  </r>
  <r>
    <s v="Alexis Vasseur"/>
    <x v="34"/>
    <x v="1"/>
    <s v="Professor"/>
    <n v="1867"/>
    <n v="1996"/>
    <n v="0.84599999999999997"/>
    <n v="0.27800000000000002"/>
    <n v="0.56673684210526309"/>
    <n v="0.47028947368421042"/>
    <n v="1.2050808572547704"/>
    <n v="25"/>
    <n v="74.680000000000007"/>
  </r>
  <r>
    <s v="Mikhail Vishik"/>
    <x v="34"/>
    <x v="1"/>
    <s v="Professor"/>
    <n v="605"/>
    <n v="1974"/>
    <n v="0.51"/>
    <n v="0.86899999999999999"/>
    <n v="0.56673684210526309"/>
    <n v="0.47028947368421042"/>
    <n v="1.2050808572547704"/>
    <n v="47"/>
    <n v="12.872340425531915"/>
  </r>
  <r>
    <s v="Stephen Walker"/>
    <x v="34"/>
    <x v="1"/>
    <s v="Professor"/>
    <n v="780"/>
    <n v="1996"/>
    <n v="0.60599999999999998"/>
    <n v="0.27800000000000002"/>
    <n v="0.56673684210526309"/>
    <n v="0.47028947368421042"/>
    <n v="1.2050808572547704"/>
    <n v="25"/>
    <n v="31.2"/>
  </r>
  <r>
    <s v="Nairanjana Dasgupta"/>
    <x v="35"/>
    <x v="0"/>
    <s v="Professor"/>
    <n v="15"/>
    <n v="1996"/>
    <n v="0.02"/>
    <n v="0.27800000000000002"/>
    <n v="0.17923076923076925"/>
    <n v="0.56984615384615389"/>
    <n v="0.314524838012959"/>
    <n v="25"/>
    <n v="0.6"/>
  </r>
  <r>
    <s v="Judith McDonald"/>
    <x v="35"/>
    <x v="0"/>
    <s v="Professor"/>
    <n v="471"/>
    <n v="1987"/>
    <n v="0.42599999999999999"/>
    <n v="0.53"/>
    <n v="0.17923076923076925"/>
    <n v="0.56984615384615389"/>
    <n v="0.314524838012959"/>
    <n v="34"/>
    <n v="13.852941176470589"/>
  </r>
  <r>
    <s v="Bob Dillon"/>
    <x v="35"/>
    <x v="1"/>
    <s v="Professor"/>
    <n v="1"/>
    <n v="1976"/>
    <n v="1E-3"/>
    <n v="0.82299999999999995"/>
    <n v="0.17923076923076925"/>
    <n v="0.56984615384615389"/>
    <n v="0.314524838012959"/>
    <n v="45"/>
    <n v="2.2222222222222223E-2"/>
  </r>
  <r>
    <s v="Marc Evans"/>
    <x v="35"/>
    <x v="1"/>
    <s v="Professor"/>
    <n v="2"/>
    <n v="1989"/>
    <n v="4.0000000000000001E-3"/>
    <n v="0.46899999999999997"/>
    <n v="0.17923076923076925"/>
    <n v="0.56984615384615389"/>
    <n v="0.314524838012959"/>
    <n v="32"/>
    <n v="6.25E-2"/>
  </r>
  <r>
    <s v="Krishna Jandhyala"/>
    <x v="35"/>
    <x v="1"/>
    <s v="Professor"/>
    <n v="81"/>
    <n v="1985"/>
    <n v="7.9000000000000001E-2"/>
    <n v="0.59299999999999997"/>
    <n v="0.17923076923076925"/>
    <n v="0.56984615384615389"/>
    <n v="0.314524838012959"/>
    <n v="36"/>
    <n v="2.25"/>
  </r>
  <r>
    <s v="Mike Kallaher"/>
    <x v="35"/>
    <x v="1"/>
    <s v="Professor"/>
    <n v="73"/>
    <n v="1967"/>
    <n v="7.2999999999999995E-2"/>
    <n v="0.95799999999999996"/>
    <n v="0.17923076923076925"/>
    <n v="0.56984615384615389"/>
    <n v="0.314524838012959"/>
    <n v="54"/>
    <n v="1.3518518518518519"/>
  </r>
  <r>
    <s v="Alex Khapalov"/>
    <x v="35"/>
    <x v="1"/>
    <s v="Professor"/>
    <n v="284"/>
    <n v="1978"/>
    <n v="0.28199999999999997"/>
    <n v="0.78200000000000003"/>
    <n v="0.17923076923076925"/>
    <n v="0.56984615384615389"/>
    <n v="0.314524838012959"/>
    <n v="43"/>
    <n v="6.6046511627906979"/>
  </r>
  <r>
    <s v="Libby Knott"/>
    <x v="35"/>
    <x v="1"/>
    <s v="Professor"/>
    <n v="0"/>
    <n v="1994"/>
    <n v="0"/>
    <n v="0.33399999999999996"/>
    <n v="0.17923076923076925"/>
    <n v="0.56984615384615389"/>
    <n v="0.314524838012959"/>
    <n v="27"/>
    <n v="0"/>
  </r>
  <r>
    <s v="V.S. Manoranjan"/>
    <x v="35"/>
    <x v="1"/>
    <s v="Professor"/>
    <n v="120"/>
    <n v="1982"/>
    <n v="0.115"/>
    <n v="0.68399999999999994"/>
    <n v="0.17923076923076925"/>
    <n v="0.56984615384615389"/>
    <n v="0.314524838012959"/>
    <n v="39"/>
    <n v="3.0769230769230771"/>
  </r>
  <r>
    <s v="Charles Moore"/>
    <x v="35"/>
    <x v="1"/>
    <s v="Professor"/>
    <n v="94"/>
    <n v="1986"/>
    <n v="8.8999999999999996E-2"/>
    <n v="0.56400000000000006"/>
    <n v="0.17923076923076925"/>
    <n v="0.56984615384615389"/>
    <n v="0.314524838012959"/>
    <n v="35"/>
    <n v="2.6857142857142855"/>
  </r>
  <r>
    <s v="Alexander Panchenko"/>
    <x v="35"/>
    <x v="1"/>
    <s v="Professor"/>
    <n v="156"/>
    <n v="1993"/>
    <n v="0.14399999999999999"/>
    <n v="0.36299999999999999"/>
    <n v="0.17923076923076925"/>
    <n v="0.56984615384615389"/>
    <n v="0.314524838012959"/>
    <n v="28"/>
    <n v="5.5714285714285712"/>
  </r>
  <r>
    <s v="Michael Tsatsomeros"/>
    <x v="35"/>
    <x v="1"/>
    <s v="Professor"/>
    <n v="531"/>
    <n v="1987"/>
    <n v="0.46899999999999997"/>
    <n v="0.53"/>
    <n v="0.17923076923076925"/>
    <n v="0.56984615384615389"/>
    <n v="0.314524838012959"/>
    <n v="34"/>
    <n v="15.617647058823529"/>
  </r>
  <r>
    <s v="Hong-Ming Yin"/>
    <x v="35"/>
    <x v="1"/>
    <s v="Professor"/>
    <n v="842"/>
    <n v="1988"/>
    <n v="0.628"/>
    <n v="0.5"/>
    <n v="0.17923076923076925"/>
    <n v="0.56984615384615389"/>
    <n v="0.314524838012959"/>
    <n v="33"/>
    <n v="25.515151515151516"/>
  </r>
  <r>
    <s v="Po Hu"/>
    <x v="36"/>
    <x v="0"/>
    <s v="Professor"/>
    <n v="330"/>
    <n v="1998"/>
    <n v="0.32100000000000001"/>
    <n v="0.20899999999999996"/>
    <n v="0.42093333333333333"/>
    <n v="0.61726666666666652"/>
    <n v="0.68193109407063413"/>
    <n v="23"/>
    <n v="14.347826086956522"/>
  </r>
  <r>
    <s v="Robert Berman"/>
    <x v="36"/>
    <x v="1"/>
    <s v="Professor"/>
    <n v="49"/>
    <n v="1982"/>
    <n v="5.2999999999999999E-2"/>
    <n v="0.68399999999999994"/>
    <n v="0.42093333333333333"/>
    <n v="0.61726666666666652"/>
    <n v="0.68193109407063413"/>
    <n v="39"/>
    <n v="1.2564102564102564"/>
  </r>
  <r>
    <s v="Robert Bruner"/>
    <x v="36"/>
    <x v="1"/>
    <s v="Professor"/>
    <n v="208"/>
    <n v="1973"/>
    <n v="0.20100000000000001"/>
    <n v="0.88500000000000001"/>
    <n v="0.42093333333333333"/>
    <n v="0.61726666666666652"/>
    <n v="0.68193109407063413"/>
    <n v="48"/>
    <n v="4.333333333333333"/>
  </r>
  <r>
    <s v="Fatih Celiker"/>
    <x v="36"/>
    <x v="1"/>
    <s v="Professor"/>
    <n v="231"/>
    <n v="2004"/>
    <n v="0.22900000000000001"/>
    <n v="6.1000000000000054E-2"/>
    <n v="0.42093333333333333"/>
    <n v="0.61726666666666652"/>
    <n v="0.68193109407063413"/>
    <n v="17"/>
    <n v="13.588235294117647"/>
  </r>
  <r>
    <s v="Daniel Drucker"/>
    <x v="36"/>
    <x v="1"/>
    <s v="Professor"/>
    <n v="31"/>
    <n v="1973"/>
    <n v="3.9E-2"/>
    <n v="0.88500000000000001"/>
    <n v="0.42093333333333333"/>
    <n v="0.61726666666666652"/>
    <n v="0.68193109407063413"/>
    <n v="48"/>
    <n v="0.64583333333333337"/>
  </r>
  <r>
    <s v="Daniel Frohardt"/>
    <x v="36"/>
    <x v="1"/>
    <s v="Professor"/>
    <n v="110"/>
    <n v="1975"/>
    <n v="0.107"/>
    <n v="0.84599999999999997"/>
    <n v="0.42093333333333333"/>
    <n v="0.61726666666666652"/>
    <n v="0.68193109407063413"/>
    <n v="46"/>
    <n v="2.3913043478260869"/>
  </r>
  <r>
    <s v="Daniel Isaksen"/>
    <x v="36"/>
    <x v="1"/>
    <s v="Professor"/>
    <n v="482"/>
    <n v="1996"/>
    <n v="0.433"/>
    <n v="0.27800000000000002"/>
    <n v="0.42093333333333333"/>
    <n v="0.61726666666666652"/>
    <n v="0.68193109407063413"/>
    <n v="25"/>
    <n v="19.28"/>
  </r>
  <r>
    <s v="John Klein"/>
    <x v="36"/>
    <x v="1"/>
    <s v="Professor"/>
    <n v="339"/>
    <n v="1989"/>
    <n v="0.33300000000000002"/>
    <n v="0.46899999999999997"/>
    <n v="0.42093333333333333"/>
    <n v="0.61726666666666652"/>
    <n v="0.68193109407063413"/>
    <n v="32"/>
    <n v="10.59375"/>
  </r>
  <r>
    <s v="Makar-Limanov"/>
    <x v="36"/>
    <x v="1"/>
    <s v="Professor"/>
    <n v="708"/>
    <n v="1967"/>
    <n v="0.57199999999999995"/>
    <n v="0.95799999999999996"/>
    <n v="0.42093333333333333"/>
    <n v="0.61726666666666652"/>
    <n v="0.68193109407063413"/>
    <n v="54"/>
    <n v="13.111111111111111"/>
  </r>
  <r>
    <s v="Jose-Luis Menaldi"/>
    <x v="36"/>
    <x v="1"/>
    <s v="Professor"/>
    <n v="713"/>
    <n v="1974"/>
    <n v="0.57499999999999996"/>
    <n v="0.86899999999999999"/>
    <n v="0.42093333333333333"/>
    <n v="0.61726666666666652"/>
    <n v="0.68193109407063413"/>
    <n v="47"/>
    <n v="15.170212765957446"/>
  </r>
  <r>
    <s v="Boris Mordukhovich"/>
    <x v="36"/>
    <x v="1"/>
    <s v="Professor"/>
    <n v="6186"/>
    <n v="1970"/>
    <n v="0.98199999999999998"/>
    <n v="0.92700000000000005"/>
    <n v="0.42093333333333333"/>
    <n v="0.61726666666666652"/>
    <n v="0.68193109407063413"/>
    <n v="51"/>
    <n v="121.29411764705883"/>
  </r>
  <r>
    <s v="Wayne Raskind"/>
    <x v="36"/>
    <x v="1"/>
    <s v="Professor"/>
    <n v="194"/>
    <n v="1984"/>
    <n v="0.182"/>
    <n v="0.622"/>
    <n v="0.42093333333333333"/>
    <n v="0.61726666666666652"/>
    <n v="0.68193109407063413"/>
    <n v="37"/>
    <n v="5.243243243243243"/>
  </r>
  <r>
    <s v="Ualbai Umirbaev"/>
    <x v="36"/>
    <x v="1"/>
    <s v="Professor"/>
    <n v="604"/>
    <n v="1984"/>
    <n v="0.50900000000000001"/>
    <n v="0.622"/>
    <n v="0.42093333333333333"/>
    <n v="0.61726666666666652"/>
    <n v="0.68193109407063413"/>
    <n v="37"/>
    <n v="16.324324324324323"/>
  </r>
  <r>
    <s v="Gang George Yin"/>
    <x v="36"/>
    <x v="1"/>
    <s v="Professor"/>
    <n v="3296"/>
    <n v="1987"/>
    <n v="0.93"/>
    <n v="0.53"/>
    <n v="0.42093333333333333"/>
    <n v="0.61726666666666652"/>
    <n v="0.68193109407063413"/>
    <n v="34"/>
    <n v="96.941176470588232"/>
  </r>
  <r>
    <s v="Zhi Min Zhang"/>
    <x v="36"/>
    <x v="1"/>
    <s v="Professor"/>
    <n v="1879"/>
    <n v="1991"/>
    <n v="0.84799999999999998"/>
    <n v="0.41400000000000003"/>
    <n v="0.42093333333333333"/>
    <n v="0.61726666666666652"/>
    <n v="0.68193109407063413"/>
    <n v="30"/>
    <n v="62.633333333333333"/>
  </r>
  <r>
    <s v="Hee Oh"/>
    <x v="37"/>
    <x v="0"/>
    <s v="Professor"/>
    <n v="678"/>
    <n v="1996"/>
    <n v="0.56000000000000005"/>
    <n v="0.27800000000000002"/>
    <n v="0.63573684210526316"/>
    <n v="0.49873684210526309"/>
    <n v="1.274693963697763"/>
    <n v="25"/>
    <n v="27.12"/>
  </r>
  <r>
    <s v="Ivan Losev"/>
    <x v="37"/>
    <x v="1"/>
    <s v="Professor"/>
    <n v="466"/>
    <n v="2005"/>
    <n v="0.42299999999999999"/>
    <n v="4.1000000000000036E-2"/>
    <n v="0.63573684210526316"/>
    <n v="0.49873684210526309"/>
    <n v="1.274693963697763"/>
    <n v="16"/>
    <n v="29.125"/>
  </r>
  <r>
    <s v="Jeff Brock"/>
    <x v="37"/>
    <x v="1"/>
    <s v="Professor"/>
    <n v="625"/>
    <n v="1992"/>
    <n v="0.52300000000000002"/>
    <n v="0.38700000000000001"/>
    <n v="0.63573684210526316"/>
    <n v="0.49873684210526309"/>
    <n v="1.274693963697763"/>
    <n v="29"/>
    <n v="21.551724137931036"/>
  </r>
  <r>
    <s v="Ronald Coifman"/>
    <x v="37"/>
    <x v="1"/>
    <s v="Professor"/>
    <n v="7525"/>
    <n v="1964"/>
    <n v="0.98699999999999999"/>
    <n v="0.97799999999999998"/>
    <n v="0.63573684210526316"/>
    <n v="0.49873684210526309"/>
    <n v="1.274693963697763"/>
    <n v="57"/>
    <n v="132.01754385964912"/>
  </r>
  <r>
    <s v="Igor Frenkel"/>
    <x v="37"/>
    <x v="1"/>
    <s v="Professor"/>
    <n v="3429"/>
    <n v="1980"/>
    <n v="0.93400000000000005"/>
    <n v="0.73899999999999999"/>
    <n v="0.63573684210526316"/>
    <n v="0.49873684210526309"/>
    <n v="1.274693963697763"/>
    <n v="41"/>
    <n v="83.634146341463421"/>
  </r>
  <r>
    <s v="Alexander Goncharov"/>
    <x v="37"/>
    <x v="1"/>
    <s v="Professor"/>
    <n v="1436"/>
    <n v="1981"/>
    <n v="0.78200000000000003"/>
    <n v="0.71399999999999997"/>
    <n v="0.63573684210526316"/>
    <n v="0.49873684210526309"/>
    <n v="1.274693963697763"/>
    <n v="40"/>
    <n v="35.9"/>
  </r>
  <r>
    <s v="Peter Jones"/>
    <x v="37"/>
    <x v="1"/>
    <s v="Professor"/>
    <n v="1843"/>
    <n v="1978"/>
    <n v="0.84199999999999997"/>
    <n v="0.78200000000000003"/>
    <n v="0.63573684210526316"/>
    <n v="0.49873684210526309"/>
    <n v="1.274693963697763"/>
    <n v="43"/>
    <n v="42.860465116279073"/>
  </r>
  <r>
    <s v="Yifeng Liu"/>
    <x v="37"/>
    <x v="1"/>
    <s v="Professor"/>
    <n v="40"/>
    <n v="2011"/>
    <n v="4.3999999999999997E-2"/>
    <n v="3.0000000000000027E-3"/>
    <n v="0.63573684210526316"/>
    <n v="0.49873684210526309"/>
    <n v="1.274693963697763"/>
    <n v="10"/>
    <n v="4"/>
  </r>
  <r>
    <s v="Yair Minsky"/>
    <x v="37"/>
    <x v="1"/>
    <s v="Professor"/>
    <n v="1725"/>
    <n v="1989"/>
    <n v="0.82499999999999996"/>
    <n v="0.46899999999999997"/>
    <n v="0.63573684210526316"/>
    <n v="0.49873684210526309"/>
    <n v="1.274693963697763"/>
    <n v="32"/>
    <n v="53.90625"/>
  </r>
  <r>
    <s v="Richard Kenyon"/>
    <x v="37"/>
    <x v="1"/>
    <s v="Professor"/>
    <n v="1801"/>
    <n v="1990"/>
    <n v="0.83699999999999997"/>
    <n v="0.43600000000000005"/>
    <n v="0.63573684210526316"/>
    <n v="0.49873684210526309"/>
    <n v="1.274693963697763"/>
    <n v="31"/>
    <n v="58.096774193548384"/>
  </r>
  <r>
    <s v="Vincent Moncrief"/>
    <x v="37"/>
    <x v="1"/>
    <s v="Professor"/>
    <n v="1003"/>
    <n v="1972"/>
    <n v="0.67600000000000005"/>
    <n v="0.89700000000000002"/>
    <n v="0.63573684210526316"/>
    <n v="0.49873684210526309"/>
    <n v="1.274693963697763"/>
    <n v="49"/>
    <n v="20.469387755102041"/>
  </r>
  <r>
    <s v="Andrew Neitzke"/>
    <x v="37"/>
    <x v="1"/>
    <s v="Professor"/>
    <n v="529"/>
    <n v="2001"/>
    <n v="0.46700000000000003"/>
    <n v="0.124"/>
    <n v="0.63573684210526316"/>
    <n v="0.49873684210526309"/>
    <n v="1.274693963697763"/>
    <n v="20"/>
    <n v="26.45"/>
  </r>
  <r>
    <s v="Nicholas Read"/>
    <x v="37"/>
    <x v="1"/>
    <s v="Professor"/>
    <n v="94"/>
    <n v="1988"/>
    <n v="8.8999999999999996E-2"/>
    <n v="0.5"/>
    <n v="0.63573684210526316"/>
    <n v="0.49873684210526309"/>
    <n v="1.274693963697763"/>
    <n v="33"/>
    <n v="2.8484848484848486"/>
  </r>
  <r>
    <s v="Vladimir Rokhlin"/>
    <x v="37"/>
    <x v="1"/>
    <s v="Professor"/>
    <n v="4173"/>
    <n v="1974"/>
    <n v="0.95599999999999996"/>
    <n v="0.86899999999999999"/>
    <n v="0.63573684210526316"/>
    <n v="0.49873684210526309"/>
    <n v="1.274693963697763"/>
    <n v="47"/>
    <n v="88.787234042553195"/>
  </r>
  <r>
    <s v="Wilhelm Schlag"/>
    <x v="37"/>
    <x v="1"/>
    <s v="Professor"/>
    <n v="2529"/>
    <n v="1991"/>
    <n v="0.89500000000000002"/>
    <n v="0.41400000000000003"/>
    <n v="0.63573684210526316"/>
    <n v="0.49873684210526309"/>
    <n v="1.274693963697763"/>
    <n v="30"/>
    <n v="84.3"/>
  </r>
  <r>
    <s v="Dan Spielman"/>
    <x v="37"/>
    <x v="1"/>
    <s v="Professor"/>
    <n v="1562"/>
    <n v="1992"/>
    <n v="0.80300000000000005"/>
    <n v="0.38700000000000001"/>
    <n v="0.63573684210526316"/>
    <n v="0.49873684210526309"/>
    <n v="1.274693963697763"/>
    <n v="29"/>
    <n v="53.862068965517238"/>
  </r>
  <r>
    <s v="Van Vu"/>
    <x v="37"/>
    <x v="1"/>
    <s v="Professor"/>
    <n v="3311"/>
    <n v="1996"/>
    <n v="0.93100000000000005"/>
    <n v="0.27800000000000002"/>
    <n v="0.63573684210526316"/>
    <n v="0.49873684210526309"/>
    <n v="1.274693963697763"/>
    <n v="25"/>
    <n v="132.44"/>
  </r>
  <r>
    <s v="Gregg Zuckerman"/>
    <x v="37"/>
    <x v="1"/>
    <s v="Professor"/>
    <n v="556"/>
    <n v="1975"/>
    <n v="0.48199999999999998"/>
    <n v="0.84599999999999997"/>
    <n v="0.63573684210526316"/>
    <n v="0.49873684210526309"/>
    <n v="1.274693963697763"/>
    <n v="46"/>
    <n v="12.086956521739131"/>
  </r>
  <r>
    <s v="John  Wettlaufer"/>
    <x v="37"/>
    <x v="1"/>
    <s v="Professor"/>
    <n v="17"/>
    <n v="1994"/>
    <n v="2.3E-2"/>
    <n v="0.33399999999999996"/>
    <n v="0.63573684210526316"/>
    <n v="0.49873684210526309"/>
    <n v="1.274693963697763"/>
    <n v="27"/>
    <n v="0.62962962962962965"/>
  </r>
  <r>
    <s v="Paul Stephen Aspinwall"/>
    <x v="38"/>
    <x v="1"/>
    <s v="Professor"/>
    <n v="569"/>
    <n v="1987"/>
    <n v="0.48699999999999999"/>
    <n v="0.53"/>
    <n v="0.56224999999999981"/>
    <n v="0.52187499999999998"/>
    <n v="1.0773652694610776"/>
    <n v="34"/>
    <n v="16.735294117647058"/>
  </r>
  <r>
    <s v="Hubert Bray"/>
    <x v="38"/>
    <x v="1"/>
    <s v="Professor"/>
    <n v="538"/>
    <n v="1997"/>
    <n v="0.47299999999999998"/>
    <n v="0.24"/>
    <n v="0.56224999999999981"/>
    <n v="0.52187499999999998"/>
    <n v="1.0773652694610776"/>
    <n v="24"/>
    <n v="22.416666666666668"/>
  </r>
  <r>
    <s v="Robert Bryant"/>
    <x v="38"/>
    <x v="1"/>
    <s v="Professor"/>
    <n v="2346"/>
    <n v="1979"/>
    <n v="0.88200000000000001"/>
    <n v="0.76"/>
    <n v="0.56224999999999981"/>
    <n v="0.52187499999999998"/>
    <n v="1.0773652694610776"/>
    <n v="42"/>
    <n v="55.857142857142854"/>
  </r>
  <r>
    <s v="Robert Calderbank"/>
    <x v="38"/>
    <x v="1"/>
    <s v="Professor"/>
    <n v="2384"/>
    <n v="1980"/>
    <n v="0.88400000000000001"/>
    <n v="0.73899999999999999"/>
    <n v="0.56224999999999981"/>
    <n v="0.52187499999999998"/>
    <n v="1.0773652694610776"/>
    <n v="41"/>
    <n v="58.146341463414636"/>
  </r>
  <r>
    <s v="Ingrid Daubechies"/>
    <x v="38"/>
    <x v="0"/>
    <s v="Professor"/>
    <n v="6860"/>
    <n v="1977"/>
    <n v="0.98599999999999999"/>
    <n v="0.80499999999999994"/>
    <n v="0.56224999999999981"/>
    <n v="0.52187499999999998"/>
    <n v="1.0773652694610776"/>
    <n v="44"/>
    <n v="155.90909090909091"/>
  </r>
  <r>
    <s v="Richard Durrett"/>
    <x v="38"/>
    <x v="1"/>
    <s v="Professor"/>
    <n v="4087"/>
    <n v="1976"/>
    <n v="0.95299999999999996"/>
    <n v="0.82299999999999995"/>
    <n v="0.56224999999999981"/>
    <n v="0.52187499999999998"/>
    <n v="1.0773652694610776"/>
    <n v="45"/>
    <n v="90.822222222222223"/>
  </r>
  <r>
    <s v="Richard Hain"/>
    <x v="38"/>
    <x v="1"/>
    <s v="Professor"/>
    <n v="804"/>
    <n v="1976"/>
    <n v="0.61699999999999999"/>
    <n v="0.82299999999999995"/>
    <n v="0.56224999999999981"/>
    <n v="0.52187499999999998"/>
    <n v="1.0773652694610776"/>
    <n v="45"/>
    <n v="17.866666666666667"/>
  </r>
  <r>
    <s v="John Harer"/>
    <x v="38"/>
    <x v="1"/>
    <s v="Professor"/>
    <n v="1637"/>
    <n v="1978"/>
    <n v="0.81599999999999995"/>
    <n v="0.78200000000000003"/>
    <n v="0.56224999999999981"/>
    <n v="0.52187499999999998"/>
    <n v="1.0773652694610776"/>
    <n v="43"/>
    <n v="38.069767441860463"/>
  </r>
  <r>
    <s v="Mark Haskins"/>
    <x v="38"/>
    <x v="1"/>
    <s v="Professor"/>
    <n v="216"/>
    <n v="1998"/>
    <n v="0.21099999999999999"/>
    <n v="0.20899999999999996"/>
    <n v="0.56224999999999981"/>
    <n v="0.52187499999999998"/>
    <n v="1.0773652694610776"/>
    <n v="23"/>
    <n v="9.3913043478260878"/>
  </r>
  <r>
    <s v="Alexander Kiselev"/>
    <x v="38"/>
    <x v="1"/>
    <s v="Professor"/>
    <n v="1990"/>
    <n v="1991"/>
    <n v="0.85899999999999999"/>
    <n v="0.41400000000000003"/>
    <n v="0.56224999999999981"/>
    <n v="0.52187499999999998"/>
    <n v="1.0773652694610776"/>
    <n v="30"/>
    <n v="66.333333333333329"/>
  </r>
  <r>
    <s v="Jian-Guo Liu"/>
    <x v="38"/>
    <x v="1"/>
    <s v="Professor"/>
    <n v="2364"/>
    <n v="1990"/>
    <n v="0.88300000000000001"/>
    <n v="0.43600000000000005"/>
    <n v="0.56224999999999981"/>
    <n v="0.52187499999999998"/>
    <n v="1.0773652694610776"/>
    <n v="31"/>
    <n v="76.258064516129039"/>
  </r>
  <r>
    <s v="Jonathan Mattingly"/>
    <x v="38"/>
    <x v="1"/>
    <s v="Professor"/>
    <n v="1393"/>
    <n v="1997"/>
    <n v="0.77300000000000002"/>
    <n v="0.24"/>
    <n v="0.56224999999999981"/>
    <n v="0.52187499999999998"/>
    <n v="1.0773652694610776"/>
    <n v="24"/>
    <n v="58.041666666666664"/>
  </r>
  <r>
    <s v="Ezra Miller"/>
    <x v="38"/>
    <x v="1"/>
    <s v="Professor"/>
    <n v="1329"/>
    <n v="1998"/>
    <n v="0.76100000000000001"/>
    <n v="0.20899999999999996"/>
    <n v="0.56224999999999981"/>
    <n v="0.52187499999999998"/>
    <n v="1.0773652694610776"/>
    <n v="23"/>
    <n v="57.782608695652172"/>
  </r>
  <r>
    <s v="Sayan Mukherjee"/>
    <x v="38"/>
    <x v="1"/>
    <s v="Professor"/>
    <n v="249"/>
    <n v="2000"/>
    <n v="0.251"/>
    <n v="0.14700000000000002"/>
    <n v="0.56224999999999981"/>
    <n v="0.52187499999999998"/>
    <n v="1.0773652694610776"/>
    <n v="21"/>
    <n v="11.857142857142858"/>
  </r>
  <r>
    <s v="Lenhard Lee Ng"/>
    <x v="38"/>
    <x v="1"/>
    <s v="Professor"/>
    <n v="586"/>
    <n v="1997"/>
    <n v="0.501"/>
    <n v="0.24"/>
    <n v="0.56224999999999981"/>
    <n v="0.52187499999999998"/>
    <n v="1.0773652694610776"/>
    <n v="24"/>
    <n v="24.416666666666668"/>
  </r>
  <r>
    <s v="William Pardon"/>
    <x v="38"/>
    <x v="1"/>
    <s v="Professor"/>
    <n v="147"/>
    <n v="1974"/>
    <n v="0.13600000000000001"/>
    <n v="0.86899999999999999"/>
    <n v="0.56224999999999981"/>
    <n v="0.52187499999999998"/>
    <n v="1.0773652694610776"/>
    <n v="47"/>
    <n v="3.1276595744680851"/>
  </r>
  <r>
    <s v="Arlie Petters"/>
    <x v="38"/>
    <x v="1"/>
    <s v="Professor"/>
    <n v="136"/>
    <n v="1991"/>
    <n v="0.129"/>
    <n v="0.41400000000000003"/>
    <n v="0.56224999999999981"/>
    <n v="0.52187499999999998"/>
    <n v="1.0773652694610776"/>
    <n v="30"/>
    <n v="4.5333333333333332"/>
  </r>
  <r>
    <s v="Michael Reed"/>
    <x v="38"/>
    <x v="1"/>
    <s v="Professor"/>
    <n v="7688"/>
    <n v="1968"/>
    <n v="0.98799999999999999"/>
    <n v="0.94899999999999995"/>
    <n v="0.56224999999999981"/>
    <n v="0.52187499999999998"/>
    <n v="1.0773652694610776"/>
    <n v="53"/>
    <n v="145.0566037735849"/>
  </r>
  <r>
    <s v="Leslie Saper"/>
    <x v="38"/>
    <x v="1"/>
    <s v="Professor"/>
    <n v="130"/>
    <n v="1984"/>
    <n v="0.123"/>
    <n v="0.622"/>
    <n v="0.56224999999999981"/>
    <n v="0.52187499999999998"/>
    <n v="1.0773652694610776"/>
    <n v="37"/>
    <n v="3.5135135135135136"/>
  </r>
  <r>
    <s v="Chadmark Schoen"/>
    <x v="38"/>
    <x v="1"/>
    <s v="Professor"/>
    <n v="342"/>
    <n v="1985"/>
    <n v="0.33600000000000002"/>
    <n v="0.59299999999999997"/>
    <n v="0.56224999999999981"/>
    <n v="0.52187499999999998"/>
    <n v="1.0773652694610776"/>
    <n v="36"/>
    <n v="9.5"/>
  </r>
  <r>
    <s v="Mark Stern"/>
    <x v="38"/>
    <x v="1"/>
    <s v="Professor"/>
    <n v="164"/>
    <n v="1984"/>
    <n v="0.151"/>
    <n v="0.622"/>
    <n v="0.56224999999999981"/>
    <n v="0.52187499999999998"/>
    <n v="1.0773652694610776"/>
    <n v="37"/>
    <n v="4.4324324324324325"/>
  </r>
  <r>
    <s v="Stephanos Venakides"/>
    <x v="38"/>
    <x v="1"/>
    <s v="Professor"/>
    <n v="1494"/>
    <n v="1982"/>
    <n v="0.79400000000000004"/>
    <n v="0.68399999999999994"/>
    <n v="0.56224999999999981"/>
    <n v="0.52187499999999998"/>
    <n v="1.0773652694610776"/>
    <n v="39"/>
    <n v="38.307692307692307"/>
  </r>
  <r>
    <s v="Kirsten Graham Wickelgren"/>
    <x v="38"/>
    <x v="0"/>
    <s v="Professor"/>
    <n v="76"/>
    <n v="2005"/>
    <n v="7.4999999999999997E-2"/>
    <n v="4.1000000000000036E-2"/>
    <n v="0.56224999999999981"/>
    <n v="0.52187499999999998"/>
    <n v="1.0773652694610776"/>
    <n v="16"/>
    <n v="4.75"/>
  </r>
  <r>
    <s v="Thomas P Witelski"/>
    <x v="38"/>
    <x v="1"/>
    <s v="Professor"/>
    <n v="468"/>
    <n v="1994"/>
    <n v="0.42499999999999999"/>
    <n v="0.33399999999999996"/>
    <n v="0.56224999999999981"/>
    <n v="0.52187499999999998"/>
    <n v="1.0773652694610776"/>
    <n v="27"/>
    <n v="17.333333333333332"/>
  </r>
  <r>
    <s v="Dan Anderson"/>
    <x v="39"/>
    <x v="1"/>
    <s v="Professor"/>
    <n v="2502"/>
    <n v="1974"/>
    <n v="0.89200000000000002"/>
    <n v="0.86899999999999999"/>
    <n v="0.49243750000000003"/>
    <n v="0.59762499999999996"/>
    <n v="0.82399079690441335"/>
    <n v="47"/>
    <n v="53.234042553191486"/>
  </r>
  <r>
    <s v="Bruce Ayati"/>
    <x v="39"/>
    <x v="1"/>
    <s v="Professor"/>
    <n v="120"/>
    <n v="1998"/>
    <n v="0.115"/>
    <n v="0.20899999999999996"/>
    <n v="0.49243750000000003"/>
    <n v="0.59762499999999996"/>
    <n v="0.82399079690441335"/>
    <n v="23"/>
    <n v="5.2173913043478262"/>
  </r>
  <r>
    <s v="Frauke Bleher"/>
    <x v="39"/>
    <x v="1"/>
    <s v="Professor"/>
    <n v="213"/>
    <n v="1995"/>
    <n v="0.20599999999999999"/>
    <n v="0.30400000000000005"/>
    <n v="0.49243750000000003"/>
    <n v="0.59762499999999996"/>
    <n v="0.82399079690441335"/>
    <n v="26"/>
    <n v="8.1923076923076916"/>
  </r>
  <r>
    <s v="Victor Camillo"/>
    <x v="39"/>
    <x v="1"/>
    <s v="Professor"/>
    <n v="884"/>
    <n v="1969"/>
    <n v="0.64300000000000002"/>
    <n v="0.93900000000000006"/>
    <n v="0.49243750000000003"/>
    <n v="0.59762499999999996"/>
    <n v="0.82399079690441335"/>
    <n v="52"/>
    <n v="17"/>
  </r>
  <r>
    <s v="Raul Curto"/>
    <x v="39"/>
    <x v="1"/>
    <s v="Professor"/>
    <n v="2158"/>
    <n v="1978"/>
    <n v="0.86899999999999999"/>
    <n v="0.78200000000000003"/>
    <n v="0.49243750000000003"/>
    <n v="0.59762499999999996"/>
    <n v="0.82399079690441335"/>
    <n v="43"/>
    <n v="50.186046511627907"/>
  </r>
  <r>
    <s v="Charles Frohman"/>
    <x v="39"/>
    <x v="1"/>
    <s v="Professor"/>
    <n v="337"/>
    <n v="1984"/>
    <n v="0.33"/>
    <n v="0.622"/>
    <n v="0.49243750000000003"/>
    <n v="0.59762499999999996"/>
    <n v="0.82399079690441335"/>
    <n v="37"/>
    <n v="9.1081081081081088"/>
  </r>
  <r>
    <s v="Laurent Jay"/>
    <x v="39"/>
    <x v="1"/>
    <s v="Professor"/>
    <n v="268"/>
    <n v="1993"/>
    <n v="0.26500000000000001"/>
    <n v="0.36299999999999999"/>
    <n v="0.49243750000000003"/>
    <n v="0.59762499999999996"/>
    <n v="0.82399079690441335"/>
    <n v="28"/>
    <n v="9.5714285714285712"/>
  </r>
  <r>
    <s v="Palle Jorgensen"/>
    <x v="39"/>
    <x v="1"/>
    <s v="Professor"/>
    <n v="2847"/>
    <n v="1975"/>
    <n v="0.91300000000000003"/>
    <n v="0.84599999999999997"/>
    <n v="0.49243750000000003"/>
    <n v="0.59762499999999996"/>
    <n v="0.82399079690441335"/>
    <n v="46"/>
    <n v="61.891304347826086"/>
  </r>
  <r>
    <s v="Surjit Khurana"/>
    <x v="39"/>
    <x v="1"/>
    <s v="Professor"/>
    <n v="139"/>
    <n v="1968"/>
    <n v="0.13100000000000001"/>
    <n v="0.94899999999999995"/>
    <n v="0.49243750000000003"/>
    <n v="0.59762499999999996"/>
    <n v="0.82399079690441335"/>
    <n v="53"/>
    <n v="2.6226415094339623"/>
  </r>
  <r>
    <s v="Tong Li"/>
    <x v="39"/>
    <x v="0"/>
    <s v="Professor"/>
    <n v="612"/>
    <n v="1992"/>
    <n v="0.51500000000000001"/>
    <n v="0.38700000000000001"/>
    <n v="0.49243750000000003"/>
    <n v="0.59762499999999996"/>
    <n v="0.82399079690441335"/>
    <n v="29"/>
    <n v="21.103448275862068"/>
  </r>
  <r>
    <s v="Paul Muhly"/>
    <x v="39"/>
    <x v="1"/>
    <s v="Professor"/>
    <n v="2066"/>
    <n v="1968"/>
    <n v="0.86199999999999999"/>
    <n v="0.94899999999999995"/>
    <n v="0.49243750000000003"/>
    <n v="0.59762499999999996"/>
    <n v="0.82399079690441335"/>
    <n v="53"/>
    <n v="38.981132075471699"/>
  </r>
  <r>
    <s v="David Stewart"/>
    <x v="39"/>
    <x v="1"/>
    <s v="Professor"/>
    <n v="587"/>
    <n v="1987"/>
    <n v="0.502"/>
    <n v="0.53"/>
    <n v="0.49243750000000003"/>
    <n v="0.59762499999999996"/>
    <n v="0.82399079690441335"/>
    <n v="34"/>
    <n v="17.264705882352942"/>
  </r>
  <r>
    <s v="Gerhard Strohmer"/>
    <x v="39"/>
    <x v="1"/>
    <s v="Professor"/>
    <n v="180"/>
    <n v="1980"/>
    <n v="0.16800000000000001"/>
    <n v="0.73899999999999999"/>
    <n v="0.49243750000000003"/>
    <n v="0.59762499999999996"/>
    <n v="0.82399079690441335"/>
    <n v="41"/>
    <n v="4.3902439024390247"/>
  </r>
  <r>
    <s v="Maggy Tomova"/>
    <x v="39"/>
    <x v="0"/>
    <s v="Professor"/>
    <n v="214"/>
    <n v="2005"/>
    <n v="0.20899999999999999"/>
    <n v="4.1000000000000036E-2"/>
    <n v="0.49243750000000003"/>
    <n v="0.59762499999999996"/>
    <n v="0.82399079690441335"/>
    <n v="16"/>
    <n v="13.375"/>
  </r>
  <r>
    <s v="Lihe Wang"/>
    <x v="39"/>
    <x v="1"/>
    <s v="Professor"/>
    <n v="1766"/>
    <n v="1989"/>
    <n v="0.83299999999999996"/>
    <n v="0.46899999999999997"/>
    <n v="0.49243750000000003"/>
    <n v="0.59762499999999996"/>
    <n v="0.82399079690441335"/>
    <n v="32"/>
    <n v="55.1875"/>
  </r>
  <r>
    <s v="Yangbo Ye"/>
    <x v="39"/>
    <x v="1"/>
    <s v="Professor"/>
    <n v="471"/>
    <n v="1986"/>
    <n v="0.42599999999999999"/>
    <n v="0.56400000000000006"/>
    <n v="0.49243750000000003"/>
    <n v="0.59762499999999996"/>
    <n v="0.82399079690441335"/>
    <n v="35"/>
    <n v="13.457142857142857"/>
  </r>
  <r>
    <s v="David Anderson"/>
    <x v="40"/>
    <x v="1"/>
    <s v="Professor"/>
    <n v="301"/>
    <n v="2005"/>
    <n v="0.29799999999999999"/>
    <n v="4.1000000000000036E-2"/>
    <n v="0.38900000000000012"/>
    <n v="0.36715384615384611"/>
    <n v="1.0595013618269438"/>
    <n v="16"/>
    <n v="18.8125"/>
  </r>
  <r>
    <s v="Sigurd Angenent"/>
    <x v="40"/>
    <x v="1"/>
    <s v="Professor"/>
    <n v="1876"/>
    <n v="1985"/>
    <n v="0.84799999999999998"/>
    <n v="0.59299999999999997"/>
    <n v="0.38900000000000012"/>
    <n v="0.36715384615384611"/>
    <n v="1.0595013618269438"/>
    <n v="36"/>
    <n v="52.111111111111114"/>
  </r>
  <r>
    <s v="Dima Arinkin"/>
    <x v="40"/>
    <x v="1"/>
    <s v="Professor"/>
    <n v="232"/>
    <n v="1997"/>
    <n v="0.23"/>
    <n v="0.24"/>
    <n v="0.38900000000000012"/>
    <n v="0.36715384615384611"/>
    <n v="1.0595013618269438"/>
    <n v="24"/>
    <n v="9.6666666666666661"/>
  </r>
  <r>
    <s v="Sergey Bolotin"/>
    <x v="40"/>
    <x v="1"/>
    <s v="Professor"/>
    <n v="579"/>
    <n v="1978"/>
    <n v="0.496"/>
    <n v="0.78200000000000003"/>
    <n v="0.38900000000000012"/>
    <n v="0.36715384615384611"/>
    <n v="1.0595013618269438"/>
    <n v="43"/>
    <n v="13.465116279069768"/>
  </r>
  <r>
    <s v="Andrei Caldarau"/>
    <x v="40"/>
    <x v="1"/>
    <s v="Professor"/>
    <n v="394"/>
    <n v="2000"/>
    <n v="0.375"/>
    <n v="0.14700000000000002"/>
    <n v="0.38900000000000012"/>
    <n v="0.36715384615384611"/>
    <n v="1.0595013618269438"/>
    <n v="21"/>
    <n v="18.761904761904763"/>
  </r>
  <r>
    <s v="Gheorge Craciun"/>
    <x v="40"/>
    <x v="1"/>
    <s v="Professor"/>
    <n v="440"/>
    <n v="1992"/>
    <n v="0.40699999999999997"/>
    <n v="0.38700000000000001"/>
    <n v="0.38900000000000012"/>
    <n v="0.36715384615384611"/>
    <n v="1.0595013618269438"/>
    <n v="29"/>
    <n v="15.172413793103448"/>
  </r>
  <r>
    <s v="Sergey Denisov"/>
    <x v="40"/>
    <x v="1"/>
    <s v="Professor"/>
    <n v="361"/>
    <n v="1997"/>
    <n v="0.35"/>
    <n v="0.24"/>
    <n v="0.38900000000000012"/>
    <n v="0.36715384615384611"/>
    <n v="1.0595013618269438"/>
    <n v="24"/>
    <n v="15.041666666666666"/>
  </r>
  <r>
    <s v="Jordan Ellenberg"/>
    <x v="40"/>
    <x v="1"/>
    <s v="Professor"/>
    <n v="682"/>
    <n v="1993"/>
    <n v="0.56299999999999994"/>
    <n v="0.36299999999999999"/>
    <n v="0.38900000000000012"/>
    <n v="0.36715384615384611"/>
    <n v="1.0595013618269438"/>
    <n v="28"/>
    <n v="24.357142857142858"/>
  </r>
  <r>
    <s v="Mikhail Feldman"/>
    <x v="40"/>
    <x v="1"/>
    <s v="Professor"/>
    <n v="867"/>
    <n v="1985"/>
    <n v="0.63600000000000001"/>
    <n v="0.59299999999999997"/>
    <n v="0.38900000000000012"/>
    <n v="0.36715384615384611"/>
    <n v="1.0595013618269438"/>
    <n v="36"/>
    <n v="24.083333333333332"/>
  </r>
  <r>
    <s v="Xianghong Gong"/>
    <x v="40"/>
    <x v="1"/>
    <s v="Professor"/>
    <n v="194"/>
    <n v="1986"/>
    <n v="0.182"/>
    <n v="0.56400000000000006"/>
    <n v="0.38900000000000012"/>
    <n v="0.36715384615384611"/>
    <n v="1.0595013618269438"/>
    <n v="35"/>
    <n v="5.5428571428571427"/>
  </r>
  <r>
    <s v="Steffen Lempp"/>
    <x v="40"/>
    <x v="1"/>
    <s v="Professor"/>
    <n v="535"/>
    <n v="1986"/>
    <n v="0.47099999999999997"/>
    <n v="0.56400000000000006"/>
    <n v="0.38900000000000012"/>
    <n v="0.36715384615384611"/>
    <n v="1.0595013618269438"/>
    <n v="35"/>
    <n v="15.285714285714286"/>
  </r>
  <r>
    <s v="Gloria Mari-Beffa"/>
    <x v="40"/>
    <x v="0"/>
    <s v="Professor"/>
    <n v="299"/>
    <n v="1987"/>
    <n v="0.29599999999999999"/>
    <n v="0.53"/>
    <n v="0.38900000000000012"/>
    <n v="0.36715384615384611"/>
    <n v="1.0595013618269438"/>
    <n v="34"/>
    <n v="8.7941176470588243"/>
  </r>
  <r>
    <s v="Maxim Laurentiu"/>
    <x v="40"/>
    <x v="1"/>
    <s v="Professor"/>
    <n v="256"/>
    <n v="2005"/>
    <n v="0.25600000000000001"/>
    <n v="4.1000000000000036E-2"/>
    <n v="0.38900000000000012"/>
    <n v="0.36715384615384611"/>
    <n v="1.0595013618269438"/>
    <n v="16"/>
    <n v="16"/>
  </r>
  <r>
    <s v="Joseph Miller"/>
    <x v="40"/>
    <x v="1"/>
    <s v="Professor"/>
    <n v="580"/>
    <n v="2002"/>
    <n v="0.497"/>
    <n v="0.10299999999999998"/>
    <n v="0.38900000000000012"/>
    <n v="0.36715384615384611"/>
    <n v="1.0595013618269438"/>
    <n v="19"/>
    <n v="30.526315789473685"/>
  </r>
  <r>
    <s v="Sean Paul"/>
    <x v="40"/>
    <x v="1"/>
    <s v="Professor"/>
    <n v="84"/>
    <n v="2000"/>
    <n v="8.1000000000000003E-2"/>
    <n v="0.14700000000000002"/>
    <n v="0.38900000000000012"/>
    <n v="0.36715384615384611"/>
    <n v="1.0595013618269438"/>
    <n v="21"/>
    <n v="4"/>
  </r>
  <r>
    <s v="Alexei Poltoratski"/>
    <x v="40"/>
    <x v="1"/>
    <s v="Professor"/>
    <n v="348"/>
    <n v="1989"/>
    <n v="0.34"/>
    <n v="0.46899999999999997"/>
    <n v="0.38900000000000012"/>
    <n v="0.36715384615384611"/>
    <n v="1.0595013618269438"/>
    <n v="32"/>
    <n v="10.875"/>
  </r>
  <r>
    <s v="Sebastien Roch"/>
    <x v="40"/>
    <x v="1"/>
    <s v="Professor"/>
    <n v="203"/>
    <n v="2002"/>
    <n v="0.19500000000000001"/>
    <n v="0.10299999999999998"/>
    <n v="0.38900000000000012"/>
    <n v="0.36715384615384611"/>
    <n v="1.0595013618269438"/>
    <n v="19"/>
    <n v="10.684210526315789"/>
  </r>
  <r>
    <s v="Andreas Seeger"/>
    <x v="40"/>
    <x v="1"/>
    <s v="Professor"/>
    <n v="1452"/>
    <n v="1985"/>
    <n v="0.78600000000000003"/>
    <n v="0.59299999999999997"/>
    <n v="0.38900000000000012"/>
    <n v="0.36715384615384611"/>
    <n v="1.0595013618269438"/>
    <n v="36"/>
    <n v="40.333333333333336"/>
  </r>
  <r>
    <s v="Timo Seppalainen"/>
    <x v="40"/>
    <x v="1"/>
    <s v="Professor"/>
    <n v="998"/>
    <n v="1991"/>
    <n v="0.67400000000000004"/>
    <n v="0.41400000000000003"/>
    <n v="0.38900000000000012"/>
    <n v="0.36715384615384611"/>
    <n v="1.0595013618269438"/>
    <n v="30"/>
    <n v="33.266666666666666"/>
  </r>
  <r>
    <s v="Leslie Smith"/>
    <x v="40"/>
    <x v="0"/>
    <s v="Professor"/>
    <n v="68"/>
    <n v="1988"/>
    <n v="6.8000000000000005E-2"/>
    <n v="0.5"/>
    <n v="0.38900000000000012"/>
    <n v="0.36715384615384611"/>
    <n v="1.0595013618269438"/>
    <n v="33"/>
    <n v="2.0606060606060606"/>
  </r>
  <r>
    <s v="Samuel Stechmann"/>
    <x v="40"/>
    <x v="1"/>
    <s v="Professor"/>
    <n v="26"/>
    <n v="2004"/>
    <n v="3.2000000000000001E-2"/>
    <n v="6.1000000000000054E-2"/>
    <n v="0.38900000000000012"/>
    <n v="0.36715384615384611"/>
    <n v="1.0595013618269438"/>
    <n v="17"/>
    <n v="1.5294117647058822"/>
  </r>
  <r>
    <s v="Paul Terwilliger"/>
    <x v="40"/>
    <x v="1"/>
    <s v="Professor"/>
    <n v="2454"/>
    <n v="1982"/>
    <n v="0.88800000000000001"/>
    <n v="0.68399999999999994"/>
    <n v="0.38900000000000012"/>
    <n v="0.36715384615384611"/>
    <n v="1.0595013618269438"/>
    <n v="39"/>
    <n v="62.92307692307692"/>
  </r>
  <r>
    <s v="Jean-Luc Thiffeault"/>
    <x v="40"/>
    <x v="1"/>
    <s v="Professor"/>
    <n v="236"/>
    <n v="1998"/>
    <n v="0.23599999999999999"/>
    <n v="0.20899999999999996"/>
    <n v="0.38900000000000012"/>
    <n v="0.36715384615384611"/>
    <n v="1.0595013618269438"/>
    <n v="23"/>
    <n v="10.260869565217391"/>
  </r>
  <r>
    <s v="Benedek Valko"/>
    <x v="40"/>
    <x v="1"/>
    <s v="Professor"/>
    <n v="332"/>
    <n v="1997"/>
    <n v="0.32500000000000001"/>
    <n v="0.24"/>
    <n v="0.38900000000000012"/>
    <n v="0.36715384615384611"/>
    <n v="1.0595013618269438"/>
    <n v="24"/>
    <n v="13.833333333333334"/>
  </r>
  <r>
    <s v="Fabian Waleffe"/>
    <x v="40"/>
    <x v="1"/>
    <s v="Professor"/>
    <n v="106"/>
    <n v="1989"/>
    <n v="0.10299999999999999"/>
    <n v="0.46899999999999997"/>
    <n v="0.38900000000000012"/>
    <n v="0.36715384615384611"/>
    <n v="1.0595013618269438"/>
    <n v="32"/>
    <n v="3.3125"/>
  </r>
  <r>
    <s v="Tonghai Yang"/>
    <x v="40"/>
    <x v="1"/>
    <s v="Professor"/>
    <n v="553"/>
    <n v="1989"/>
    <n v="0.48099999999999998"/>
    <n v="0.46899999999999997"/>
    <n v="0.38900000000000012"/>
    <n v="0.36715384615384611"/>
    <n v="1.0595013618269438"/>
    <n v="32"/>
    <n v="17.28125"/>
  </r>
  <r>
    <s v="David Damanik"/>
    <x v="41"/>
    <x v="1"/>
    <s v="Professor"/>
    <n v="1731"/>
    <n v="1997"/>
    <n v="0.82799999999999996"/>
    <n v="0.24"/>
    <n v="0.54862500000000003"/>
    <n v="0.53712500000000007"/>
    <n v="1.0214102862462182"/>
    <n v="24"/>
    <n v="72.125"/>
  </r>
  <r>
    <s v="Robert Hardt"/>
    <x v="41"/>
    <x v="1"/>
    <s v="Professor"/>
    <n v="1338"/>
    <n v="1971"/>
    <n v="0.76300000000000001"/>
    <n v="0.91300000000000003"/>
    <n v="0.54862500000000003"/>
    <n v="0.53712500000000007"/>
    <n v="1.0214102862462182"/>
    <n v="50"/>
    <n v="26.76"/>
  </r>
  <r>
    <s v="Shelley Harvey"/>
    <x v="41"/>
    <x v="0"/>
    <s v="Professor"/>
    <n v="331"/>
    <n v="2002"/>
    <n v="0.32400000000000001"/>
    <n v="0.10299999999999998"/>
    <n v="0.54862500000000003"/>
    <n v="0.53712500000000007"/>
    <n v="1.0214102862462182"/>
    <n v="19"/>
    <n v="17.421052631578949"/>
  </r>
  <r>
    <s v="Frank Jones"/>
    <x v="41"/>
    <x v="1"/>
    <s v="Professor"/>
    <n v="336"/>
    <n v="1961"/>
    <n v="0.32800000000000001"/>
    <n v="0.98899999999999999"/>
    <n v="0.54862500000000003"/>
    <n v="0.53712500000000007"/>
    <n v="1.0214102862462182"/>
    <n v="60"/>
    <n v="5.6"/>
  </r>
  <r>
    <s v="Alan Reid"/>
    <x v="41"/>
    <x v="1"/>
    <s v="Professor"/>
    <n v="1406"/>
    <n v="1987"/>
    <n v="0.77600000000000002"/>
    <n v="0.53"/>
    <n v="0.54862500000000003"/>
    <n v="0.53712500000000007"/>
    <n v="1.0214102862462182"/>
    <n v="34"/>
    <n v="41.352941176470587"/>
  </r>
  <r>
    <s v="Stephen Semmes"/>
    <x v="41"/>
    <x v="1"/>
    <s v="Professor"/>
    <n v="2482"/>
    <n v="1981"/>
    <n v="0.89100000000000001"/>
    <n v="0.71399999999999997"/>
    <n v="0.54862500000000003"/>
    <n v="0.53712500000000007"/>
    <n v="1.0214102862462182"/>
    <n v="40"/>
    <n v="62.05"/>
  </r>
  <r>
    <s v="Varilly-Alvarado"/>
    <x v="41"/>
    <x v="1"/>
    <s v="Professor"/>
    <n v="177"/>
    <n v="2001"/>
    <n v="0.16300000000000001"/>
    <n v="0.124"/>
    <n v="0.54862500000000003"/>
    <n v="0.53712500000000007"/>
    <n v="1.0214102862462182"/>
    <n v="20"/>
    <n v="8.85"/>
  </r>
  <r>
    <s v="Michael Wolf"/>
    <x v="41"/>
    <x v="1"/>
    <s v="Professor"/>
    <n v="324"/>
    <n v="1982"/>
    <n v="0.316"/>
    <n v="0.68399999999999994"/>
    <n v="0.54862500000000003"/>
    <n v="0.53712500000000007"/>
    <n v="1.0214102862462182"/>
    <n v="39"/>
    <n v="8.3076923076923084"/>
  </r>
  <r>
    <s v="Ricardo Cortez"/>
    <x v="42"/>
    <x v="1"/>
    <s v="Professor"/>
    <n v="638"/>
    <n v="1995"/>
    <n v="0.53400000000000003"/>
    <n v="0.30400000000000005"/>
    <n v="0.45630000000000004"/>
    <n v="0.66649999999999987"/>
    <n v="0.68462115528882239"/>
    <n v="26"/>
    <n v="24.53846153846154"/>
  </r>
  <r>
    <s v="Lisa Fauci"/>
    <x v="42"/>
    <x v="0"/>
    <s v="Professor"/>
    <n v="330"/>
    <n v="1986"/>
    <n v="0.32100000000000001"/>
    <n v="0.56400000000000006"/>
    <n v="0.45630000000000004"/>
    <n v="0.66649999999999987"/>
    <n v="0.68462115528882239"/>
    <n v="35"/>
    <n v="9.4285714285714288"/>
  </r>
  <r>
    <s v="Huy Tai Ha"/>
    <x v="42"/>
    <x v="1"/>
    <s v="Professor"/>
    <n v="576"/>
    <n v="1998"/>
    <n v="0.49199999999999999"/>
    <n v="0.20899999999999996"/>
    <n v="0.45630000000000004"/>
    <n v="0.66649999999999987"/>
    <n v="0.68462115528882239"/>
    <n v="23"/>
    <n v="25.043478260869566"/>
  </r>
  <r>
    <s v="Mac Hyman"/>
    <x v="42"/>
    <x v="1"/>
    <s v="Professor"/>
    <n v="1782"/>
    <n v="1976"/>
    <n v="0.83499999999999996"/>
    <n v="0.82299999999999995"/>
    <n v="0.45630000000000004"/>
    <n v="0.66649999999999987"/>
    <n v="0.68462115528882239"/>
    <n v="45"/>
    <n v="39.6"/>
  </r>
  <r>
    <s v="Morris Kalka"/>
    <x v="42"/>
    <x v="1"/>
    <s v="Professor"/>
    <n v="147"/>
    <n v="1975"/>
    <n v="0.13600000000000001"/>
    <n v="0.84599999999999997"/>
    <n v="0.45630000000000004"/>
    <n v="0.66649999999999987"/>
    <n v="0.68462115528882239"/>
    <n v="46"/>
    <n v="3.1956521739130435"/>
  </r>
  <r>
    <s v="Robin Forman"/>
    <x v="42"/>
    <x v="1"/>
    <s v="Professor"/>
    <n v="578"/>
    <n v="1982"/>
    <n v="0.49399999999999999"/>
    <n v="0.68399999999999994"/>
    <n v="0.45630000000000004"/>
    <n v="0.66649999999999987"/>
    <n v="0.68462115528882239"/>
    <n v="39"/>
    <n v="14.820512820512821"/>
  </r>
  <r>
    <s v="Slawomir Kwasik"/>
    <x v="42"/>
    <x v="1"/>
    <s v="Professor"/>
    <n v="246"/>
    <n v="1977"/>
    <n v="0.247"/>
    <n v="0.80499999999999994"/>
    <n v="0.45630000000000004"/>
    <n v="0.66649999999999987"/>
    <n v="0.68462115528882239"/>
    <n v="44"/>
    <n v="5.5909090909090908"/>
  </r>
  <r>
    <s v="Michael Mislove"/>
    <x v="42"/>
    <x v="1"/>
    <s v="Professor"/>
    <n v="1044"/>
    <n v="1969"/>
    <n v="0.69199999999999995"/>
    <n v="0.93900000000000006"/>
    <n v="0.45630000000000004"/>
    <n v="0.66649999999999987"/>
    <n v="0.68462115528882239"/>
    <n v="52"/>
    <n v="20.076923076923077"/>
  </r>
  <r>
    <s v="Victor Moll"/>
    <x v="42"/>
    <x v="1"/>
    <s v="Professor"/>
    <n v="751"/>
    <n v="1984"/>
    <n v="0.59399999999999997"/>
    <n v="0.622"/>
    <n v="0.45630000000000004"/>
    <n v="0.66649999999999987"/>
    <n v="0.68462115528882239"/>
    <n v="37"/>
    <n v="20.297297297297298"/>
  </r>
  <r>
    <s v="Frank Tipler"/>
    <x v="42"/>
    <x v="1"/>
    <s v="Professor"/>
    <n v="221"/>
    <n v="1974"/>
    <n v="0.218"/>
    <n v="0.86899999999999999"/>
    <n v="0.45630000000000004"/>
    <n v="0.66649999999999987"/>
    <n v="0.68462115528882239"/>
    <n v="47"/>
    <n v="4.7021276595744679"/>
  </r>
  <r>
    <s v="David Ambrose"/>
    <x v="43"/>
    <x v="1"/>
    <s v="Professor"/>
    <n v="476"/>
    <n v="2002"/>
    <n v="0.43099999999999999"/>
    <n v="0.10299999999999998"/>
    <n v="0.26799999999999996"/>
    <n v="0.38840000000000008"/>
    <n v="0.6900102986611738"/>
    <n v="19"/>
    <n v="25.05263157894737"/>
  </r>
  <r>
    <s v="Robert P Boyer"/>
    <x v="43"/>
    <x v="1"/>
    <s v="Professor"/>
    <n v="103"/>
    <n v="1974"/>
    <n v="9.9000000000000005E-2"/>
    <n v="0.86899999999999999"/>
    <n v="0.26799999999999996"/>
    <n v="0.38840000000000008"/>
    <n v="0.6900102986611738"/>
    <n v="47"/>
    <n v="2.1914893617021276"/>
  </r>
  <r>
    <s v="R Andrew Hicks"/>
    <x v="43"/>
    <x v="1"/>
    <s v="Professor"/>
    <n v="1"/>
    <n v="1995"/>
    <n v="1E-3"/>
    <n v="0.30400000000000005"/>
    <n v="0.26799999999999996"/>
    <n v="0.38840000000000008"/>
    <n v="0.6900102986611738"/>
    <n v="26"/>
    <n v="3.8461538461538464E-2"/>
  </r>
  <r>
    <s v="Pawel Hitczenko"/>
    <x v="43"/>
    <x v="1"/>
    <s v="Professor"/>
    <n v="428"/>
    <n v="1984"/>
    <n v="0.4"/>
    <n v="0.622"/>
    <n v="0.26799999999999996"/>
    <n v="0.38840000000000008"/>
    <n v="0.6900102986611738"/>
    <n v="37"/>
    <n v="11.567567567567568"/>
  </r>
  <r>
    <s v="Kaliuzhny-Verbovetsky"/>
    <x v="43"/>
    <x v="1"/>
    <s v="Professor"/>
    <n v="225"/>
    <n v="1994"/>
    <n v="0.223"/>
    <n v="0.33399999999999996"/>
    <n v="0.26799999999999996"/>
    <n v="0.38840000000000008"/>
    <n v="0.6900102986611738"/>
    <n v="27"/>
    <n v="8.3333333333333339"/>
  </r>
  <r>
    <s v="Georgi Medvedev"/>
    <x v="43"/>
    <x v="1"/>
    <s v="Professor"/>
    <n v="187"/>
    <n v="1999"/>
    <n v="0.17599999999999999"/>
    <n v="0.17200000000000004"/>
    <n v="0.26799999999999996"/>
    <n v="0.38840000000000008"/>
    <n v="0.6900102986611738"/>
    <n v="22"/>
    <n v="8.5"/>
  </r>
  <r>
    <s v="Shari Moskow"/>
    <x v="43"/>
    <x v="0"/>
    <s v="Professor"/>
    <n v="475"/>
    <n v="1996"/>
    <n v="0.43"/>
    <n v="0.27800000000000002"/>
    <n v="0.26799999999999996"/>
    <n v="0.38840000000000008"/>
    <n v="0.6900102986611738"/>
    <n v="25"/>
    <n v="19"/>
  </r>
  <r>
    <s v="Eric Schmutz"/>
    <x v="43"/>
    <x v="1"/>
    <s v="Professor"/>
    <n v="150"/>
    <n v="1988"/>
    <n v="0.13800000000000001"/>
    <n v="0.5"/>
    <n v="0.26799999999999996"/>
    <n v="0.38840000000000008"/>
    <n v="0.6900102986611738"/>
    <n v="33"/>
    <n v="4.5454545454545459"/>
  </r>
  <r>
    <s v="Hugo Woerdeman"/>
    <x v="43"/>
    <x v="1"/>
    <s v="Professor"/>
    <n v="609"/>
    <n v="1987"/>
    <n v="0.51400000000000001"/>
    <n v="0.53"/>
    <n v="0.26799999999999996"/>
    <n v="0.38840000000000008"/>
    <n v="0.6900102986611738"/>
    <n v="34"/>
    <n v="17.911764705882351"/>
  </r>
  <r>
    <s v="Thomas P-Y Yu"/>
    <x v="43"/>
    <x v="1"/>
    <s v="Professor"/>
    <n v="271"/>
    <n v="1999"/>
    <n v="0.26800000000000002"/>
    <n v="0.17200000000000004"/>
    <n v="0.26799999999999996"/>
    <n v="0.38840000000000008"/>
    <n v="0.6900102986611738"/>
    <n v="22"/>
    <n v="12.318181818181818"/>
  </r>
  <r>
    <s v="Scott Ahlgren"/>
    <x v="44"/>
    <x v="1"/>
    <s v="Professor"/>
    <n v="613"/>
    <n v="1996"/>
    <n v="0.51600000000000001"/>
    <n v="0.27800000000000002"/>
    <n v="0.47918604651162783"/>
    <n v="0.44606976744186039"/>
    <n v="1.0742401334654086"/>
    <n v="25"/>
    <n v="24.52"/>
  </r>
  <r>
    <s v="Matthew Ando"/>
    <x v="44"/>
    <x v="1"/>
    <s v="Professor"/>
    <n v="304"/>
    <n v="1992"/>
    <n v="0.30199999999999999"/>
    <n v="0.38700000000000001"/>
    <n v="0.47918604651162783"/>
    <n v="0.44606976744186039"/>
    <n v="1.0742401334654086"/>
    <n v="29"/>
    <n v="10.482758620689655"/>
  </r>
  <r>
    <s v="Jozsef Balogh"/>
    <x v="44"/>
    <x v="1"/>
    <s v="Professor"/>
    <n v="1337"/>
    <n v="1998"/>
    <n v="0.76200000000000001"/>
    <n v="0.20899999999999996"/>
    <n v="0.47918604651162783"/>
    <n v="0.44606976744186039"/>
    <n v="1.0742401334654086"/>
    <n v="23"/>
    <n v="58.130434782608695"/>
  </r>
  <r>
    <s v="Yuliy Baryshnikov"/>
    <x v="44"/>
    <x v="1"/>
    <s v="Professor"/>
    <n v="409"/>
    <n v="1984"/>
    <n v="0.38900000000000001"/>
    <n v="0.622"/>
    <n v="0.47918604651162783"/>
    <n v="0.44606976744186039"/>
    <n v="1.0742401334654086"/>
    <n v="37"/>
    <n v="11.054054054054054"/>
  </r>
  <r>
    <s v="Florin Boca"/>
    <x v="44"/>
    <x v="1"/>
    <s v="Professor"/>
    <n v="540"/>
    <n v="1988"/>
    <n v="0.47499999999999998"/>
    <n v="0.5"/>
    <n v="0.47918604651162783"/>
    <n v="0.44606976744186039"/>
    <n v="1.0742401334654086"/>
    <n v="33"/>
    <n v="16.363636363636363"/>
  </r>
  <r>
    <s v="Steven Bradlow"/>
    <x v="44"/>
    <x v="1"/>
    <s v="Professor"/>
    <n v="712"/>
    <n v="1988"/>
    <n v="0.57399999999999995"/>
    <n v="0.5"/>
    <n v="0.47918604651162783"/>
    <n v="0.44606976744186039"/>
    <n v="1.0742401334654086"/>
    <n v="33"/>
    <n v="21.575757575757574"/>
  </r>
  <r>
    <s v="Jared Bronski"/>
    <x v="44"/>
    <x v="1"/>
    <s v="Professor"/>
    <n v="372"/>
    <n v="1994"/>
    <n v="0.35799999999999998"/>
    <n v="0.33399999999999996"/>
    <n v="0.47918604651162783"/>
    <n v="0.44606976744186039"/>
    <n v="1.0742401334654086"/>
    <n v="27"/>
    <n v="13.777777777777779"/>
  </r>
  <r>
    <s v="Lee DeVille"/>
    <x v="44"/>
    <x v="1"/>
    <s v="Professor"/>
    <n v="161"/>
    <n v="2001"/>
    <n v="0.14899999999999999"/>
    <n v="0.124"/>
    <n v="0.47918604651162783"/>
    <n v="0.44606976744186039"/>
    <n v="1.0742401334654086"/>
    <n v="20"/>
    <n v="8.0500000000000007"/>
  </r>
  <r>
    <s v="Phillippe Di Francesco"/>
    <x v="44"/>
    <x v="1"/>
    <s v="Professor"/>
    <n v="1558"/>
    <n v="1987"/>
    <n v="0.80100000000000005"/>
    <n v="0.53"/>
    <n v="0.47918604651162783"/>
    <n v="0.44606976744186039"/>
    <n v="1.0742401334654086"/>
    <n v="34"/>
    <n v="45.823529411764703"/>
  </r>
  <r>
    <s v="Lou van den Dries"/>
    <x v="44"/>
    <x v="1"/>
    <s v="Professor"/>
    <n v="2468"/>
    <n v="1977"/>
    <n v="0.89"/>
    <n v="0.80499999999999994"/>
    <n v="0.47918604651162783"/>
    <n v="0.44606976744186039"/>
    <n v="1.0742401334654086"/>
    <n v="44"/>
    <n v="56.090909090909093"/>
  </r>
  <r>
    <s v="Nathan Dunfield"/>
    <x v="44"/>
    <x v="1"/>
    <s v="Professor"/>
    <n v="484"/>
    <n v="1993"/>
    <n v="0.434"/>
    <n v="0.36299999999999999"/>
    <n v="0.47918604651162783"/>
    <n v="0.44606976744186039"/>
    <n v="1.0742401334654086"/>
    <n v="28"/>
    <n v="17.285714285714285"/>
  </r>
  <r>
    <s v="Sankar P Dutta"/>
    <x v="44"/>
    <x v="1"/>
    <s v="Professor"/>
    <n v="228"/>
    <n v="1981"/>
    <n v="0.22500000000000001"/>
    <n v="0.71399999999999997"/>
    <n v="0.47918604651162783"/>
    <n v="0.44606976744186039"/>
    <n v="1.0742401334654086"/>
    <n v="40"/>
    <n v="5.7"/>
  </r>
  <r>
    <s v="Iwan Dursma"/>
    <x v="44"/>
    <x v="1"/>
    <s v="Professor"/>
    <n v="361"/>
    <n v="1993"/>
    <n v="0.35"/>
    <n v="0.36299999999999999"/>
    <n v="0.47918604651162783"/>
    <n v="0.44606976744186039"/>
    <n v="1.0742401334654086"/>
    <n v="28"/>
    <n v="12.892857142857142"/>
  </r>
  <r>
    <s v="M Burak Erdogan"/>
    <x v="44"/>
    <x v="1"/>
    <s v="Professor"/>
    <n v="556"/>
    <n v="1997"/>
    <n v="0.48199999999999998"/>
    <n v="0.24"/>
    <n v="0.47918604651162783"/>
    <n v="0.44606976744186039"/>
    <n v="1.0742401334654086"/>
    <n v="24"/>
    <n v="23.166666666666668"/>
  </r>
  <r>
    <s v="Rui Loja Fernandes"/>
    <x v="44"/>
    <x v="1"/>
    <s v="Professor"/>
    <n v="693"/>
    <n v="1993"/>
    <n v="0.56599999999999995"/>
    <n v="0.36299999999999999"/>
    <n v="0.47918604651162783"/>
    <n v="0.44606976744186039"/>
    <n v="1.0742401334654086"/>
    <n v="28"/>
    <n v="24.75"/>
  </r>
  <r>
    <s v="Kevin Ford"/>
    <x v="44"/>
    <x v="1"/>
    <s v="Professor"/>
    <n v="634"/>
    <n v="1993"/>
    <n v="0.53"/>
    <n v="0.36299999999999999"/>
    <n v="0.47918604651162783"/>
    <n v="0.44606976744186039"/>
    <n v="1.0742401334654086"/>
    <n v="28"/>
    <n v="22.642857142857142"/>
  </r>
  <r>
    <s v="William Haboush"/>
    <x v="44"/>
    <x v="1"/>
    <s v="Professor"/>
    <n v="142"/>
    <n v="1970"/>
    <n v="0.13200000000000001"/>
    <n v="0.92700000000000005"/>
    <n v="0.47918604651162783"/>
    <n v="0.44606976744186039"/>
    <n v="1.0742401334654086"/>
    <n v="51"/>
    <n v="2.784313725490196"/>
  </r>
  <r>
    <s v="Aimo Hinkkanen"/>
    <x v="44"/>
    <x v="1"/>
    <s v="Professor"/>
    <n v="616"/>
    <n v="1980"/>
    <n v="0.51900000000000002"/>
    <n v="0.73899999999999999"/>
    <n v="0.47918604651162783"/>
    <n v="0.44606976744186039"/>
    <n v="1.0742401334654086"/>
    <n v="41"/>
    <n v="15.024390243902438"/>
  </r>
  <r>
    <s v="Vera Mikyoung Hur"/>
    <x v="44"/>
    <x v="0"/>
    <s v="Professor"/>
    <n v="286"/>
    <n v="2006"/>
    <n v="0.28499999999999998"/>
    <n v="2.7000000000000024E-2"/>
    <n v="0.47918604651162783"/>
    <n v="0.44606976744186039"/>
    <n v="1.0742401334654086"/>
    <n v="15"/>
    <n v="19.066666666666666"/>
  </r>
  <r>
    <s v="Sergei Ivanov"/>
    <x v="44"/>
    <x v="1"/>
    <s v="Professor"/>
    <n v="495"/>
    <n v="1978"/>
    <n v="0.44"/>
    <n v="0.78200000000000003"/>
    <n v="0.47918604651162783"/>
    <n v="0.44606976744186039"/>
    <n v="1.0742401334654086"/>
    <n v="43"/>
    <n v="11.511627906976743"/>
  </r>
  <r>
    <s v="Marius Junge"/>
    <x v="44"/>
    <x v="1"/>
    <s v="Professor"/>
    <n v="1415"/>
    <n v="1990"/>
    <n v="0.77800000000000002"/>
    <n v="0.43600000000000005"/>
    <n v="0.47918604651162783"/>
    <n v="0.44606976744186039"/>
    <n v="1.0742401334654086"/>
    <n v="31"/>
    <n v="45.645161290322584"/>
  </r>
  <r>
    <s v="Sheldon Katz"/>
    <x v="44"/>
    <x v="1"/>
    <s v="Professor"/>
    <n v="1382"/>
    <n v="1980"/>
    <n v="0.77100000000000002"/>
    <n v="0.73899999999999999"/>
    <n v="0.47918604651162783"/>
    <n v="0.44606976744186039"/>
    <n v="1.0742401334654086"/>
    <n v="41"/>
    <n v="33.707317073170735"/>
  </r>
  <r>
    <s v="Rinat Kedem"/>
    <x v="44"/>
    <x v="0"/>
    <s v="Professor"/>
    <n v="463"/>
    <n v="1993"/>
    <n v="0.42"/>
    <n v="0.36299999999999999"/>
    <n v="0.47918604651162783"/>
    <n v="0.44606976744186039"/>
    <n v="1.0742401334654086"/>
    <n v="28"/>
    <n v="16.535714285714285"/>
  </r>
  <r>
    <s v="Alexandr Kostochka"/>
    <x v="44"/>
    <x v="1"/>
    <s v="Professor"/>
    <n v="2585"/>
    <n v="1976"/>
    <n v="0.89900000000000002"/>
    <n v="0.82299999999999995"/>
    <n v="0.47918604651162783"/>
    <n v="0.44606976744186039"/>
    <n v="1.0742401334654086"/>
    <n v="45"/>
    <n v="57.444444444444443"/>
  </r>
  <r>
    <s v="Denka Kutzarova"/>
    <x v="44"/>
    <x v="0"/>
    <s v="Professor"/>
    <n v="515"/>
    <n v="1982"/>
    <n v="0.45800000000000002"/>
    <n v="0.68399999999999994"/>
    <n v="0.47918604651162783"/>
    <n v="0.44606976744186039"/>
    <n v="1.0742401334654086"/>
    <n v="39"/>
    <n v="13.205128205128204"/>
  </r>
  <r>
    <s v="Richard Laugesen"/>
    <x v="44"/>
    <x v="1"/>
    <s v="Professor"/>
    <n v="651"/>
    <n v="1993"/>
    <n v="0.54300000000000004"/>
    <n v="0.36299999999999999"/>
    <n v="0.47918604651162783"/>
    <n v="0.44606976744186039"/>
    <n v="1.0742401334654086"/>
    <n v="28"/>
    <n v="23.25"/>
  </r>
  <r>
    <s v="Chris Leininger"/>
    <x v="44"/>
    <x v="1"/>
    <s v="Professor"/>
    <n v="443"/>
    <n v="2002"/>
    <n v="0.40799999999999997"/>
    <n v="0.10299999999999998"/>
    <n v="0.47918604651162783"/>
    <n v="0.44606976744186039"/>
    <n v="1.0742401334654086"/>
    <n v="19"/>
    <n v="23.315789473684209"/>
  </r>
  <r>
    <s v="Eugene Lerman"/>
    <x v="44"/>
    <x v="1"/>
    <s v="Professor"/>
    <n v="1127"/>
    <n v="1988"/>
    <n v="0.71399999999999997"/>
    <n v="0.5"/>
    <n v="0.47918604651162783"/>
    <n v="0.44606976744186039"/>
    <n v="1.0742401334654086"/>
    <n v="33"/>
    <n v="34.151515151515149"/>
  </r>
  <r>
    <s v="Xiaochun Li"/>
    <x v="44"/>
    <x v="1"/>
    <s v="Professor"/>
    <n v="267"/>
    <n v="1996"/>
    <n v="0.26400000000000001"/>
    <n v="0.27800000000000002"/>
    <n v="0.47918604651162783"/>
    <n v="0.44606976744186039"/>
    <n v="1.0742401334654086"/>
    <n v="25"/>
    <n v="10.68"/>
  </r>
  <r>
    <s v="Randy McCarthy"/>
    <x v="44"/>
    <x v="1"/>
    <s v="Professor"/>
    <n v="319"/>
    <n v="1988"/>
    <n v="0.313"/>
    <n v="0.5"/>
    <n v="0.47918604651162783"/>
    <n v="0.44606976744186039"/>
    <n v="1.0742401334654086"/>
    <n v="33"/>
    <n v="9.6666666666666661"/>
  </r>
  <r>
    <s v="Igor Mineyev"/>
    <x v="44"/>
    <x v="1"/>
    <s v="Professor"/>
    <n v="213"/>
    <n v="1998"/>
    <n v="0.20599999999999999"/>
    <n v="0.20899999999999996"/>
    <n v="0.47918604651162783"/>
    <n v="0.44606976744186039"/>
    <n v="1.0742401334654086"/>
    <n v="23"/>
    <n v="9.2608695652173907"/>
  </r>
  <r>
    <s v="Thomas Nevins"/>
    <x v="44"/>
    <x v="1"/>
    <s v="Professor"/>
    <n v="138"/>
    <n v="1993"/>
    <n v="0.13"/>
    <n v="0.36299999999999999"/>
    <n v="0.47918604651162783"/>
    <n v="0.44606976744186039"/>
    <n v="1.0742401334654086"/>
    <n v="28"/>
    <n v="4.9285714285714288"/>
  </r>
  <r>
    <s v="Igor Nikolaev"/>
    <x v="44"/>
    <x v="1"/>
    <s v="Professor"/>
    <n v="244"/>
    <n v="1978"/>
    <n v="0.246"/>
    <n v="0.78200000000000003"/>
    <n v="0.47918604651162783"/>
    <n v="0.44606976744186039"/>
    <n v="1.0742401334654086"/>
    <n v="43"/>
    <n v="5.6744186046511631"/>
  </r>
  <r>
    <s v="Charles Rezk"/>
    <x v="44"/>
    <x v="1"/>
    <s v="Professor"/>
    <n v="498"/>
    <n v="1996"/>
    <n v="0.442"/>
    <n v="0.27800000000000002"/>
    <n v="0.47918604651162783"/>
    <n v="0.44606976744186039"/>
    <n v="1.0742401334654086"/>
    <n v="25"/>
    <n v="19.920000000000002"/>
  </r>
  <r>
    <s v="Bruce Reznick"/>
    <x v="44"/>
    <x v="1"/>
    <s v="Professor"/>
    <n v="836"/>
    <n v="1974"/>
    <n v="0.626"/>
    <n v="0.86899999999999999"/>
    <n v="0.47918604651162783"/>
    <n v="0.44606976744186039"/>
    <n v="1.0742401334654086"/>
    <n v="47"/>
    <n v="17.787234042553191"/>
  </r>
  <r>
    <s v="Renming Song"/>
    <x v="44"/>
    <x v="1"/>
    <s v="Professor"/>
    <n v="2338"/>
    <n v="1985"/>
    <n v="0.88"/>
    <n v="0.59299999999999997"/>
    <n v="0.47918604651162783"/>
    <n v="0.44606976744186039"/>
    <n v="1.0742401334654086"/>
    <n v="36"/>
    <n v="64.944444444444443"/>
  </r>
  <r>
    <s v="Richard Sowers"/>
    <x v="44"/>
    <x v="1"/>
    <s v="Professor"/>
    <n v="337"/>
    <n v="1990"/>
    <n v="0.33"/>
    <n v="0.43600000000000005"/>
    <n v="0.47918604651162783"/>
    <n v="0.44606976744186039"/>
    <n v="1.0742401334654086"/>
    <n v="31"/>
    <n v="10.870967741935484"/>
  </r>
  <r>
    <s v="Susan Tolman"/>
    <x v="44"/>
    <x v="0"/>
    <s v="Professor"/>
    <n v="624"/>
    <n v="1993"/>
    <n v="0.52300000000000002"/>
    <n v="0.36299999999999999"/>
    <n v="0.47918604651162783"/>
    <n v="0.44606976744186039"/>
    <n v="1.0742401334654086"/>
    <n v="28"/>
    <n v="22.285714285714285"/>
  </r>
  <r>
    <s v="Jeremy Tyson"/>
    <x v="44"/>
    <x v="1"/>
    <s v="Professor"/>
    <n v="1039"/>
    <n v="1998"/>
    <n v="0.68799999999999994"/>
    <n v="0.20899999999999996"/>
    <n v="0.47918604651162783"/>
    <n v="0.44606976744186039"/>
    <n v="1.0742401334654086"/>
    <n v="23"/>
    <n v="45.173913043478258"/>
  </r>
  <r>
    <s v="Nikolaos Tzirakis"/>
    <x v="44"/>
    <x v="1"/>
    <s v="Professor"/>
    <n v="392"/>
    <n v="2004"/>
    <n v="0.373"/>
    <n v="6.1000000000000054E-2"/>
    <n v="0.47918604651162783"/>
    <n v="0.44606976744186039"/>
    <n v="1.0742401334654086"/>
    <n v="17"/>
    <n v="23.058823529411764"/>
  </r>
  <r>
    <s v="Alexander Yong"/>
    <x v="44"/>
    <x v="1"/>
    <s v="Professor"/>
    <n v="415"/>
    <n v="2002"/>
    <n v="0.39500000000000002"/>
    <n v="0.10299999999999998"/>
    <n v="0.47918604651162783"/>
    <n v="0.44606976744186039"/>
    <n v="1.0742401334654086"/>
    <n v="19"/>
    <n v="21.842105263157894"/>
  </r>
  <r>
    <s v="Alexandru Zaharescu"/>
    <x v="44"/>
    <x v="1"/>
    <s v="Professor"/>
    <n v="1374"/>
    <n v="1983"/>
    <n v="0.76900000000000002"/>
    <n v="0.65200000000000002"/>
    <n v="0.47918604651162783"/>
    <n v="0.44606976744186039"/>
    <n v="1.0742401334654086"/>
    <n v="38"/>
    <n v="36.157894736842103"/>
  </r>
  <r>
    <s v="Vadim Zharnitsky"/>
    <x v="44"/>
    <x v="1"/>
    <s v="Professor"/>
    <n v="248"/>
    <n v="1995"/>
    <n v="0.25"/>
    <n v="0.30400000000000005"/>
    <n v="0.47918604651162783"/>
    <n v="0.44606976744186039"/>
    <n v="1.0742401334654086"/>
    <n v="26"/>
    <n v="9.5384615384615383"/>
  </r>
  <r>
    <s v="Caterina Consani"/>
    <x v="45"/>
    <x v="0"/>
    <s v="Professor"/>
    <n v="354"/>
    <n v="1992"/>
    <n v="0.34399999999999997"/>
    <n v="0.38700000000000001"/>
    <n v="0.49176923076923085"/>
    <n v="0.42853846153846159"/>
    <n v="1.1475498115239635"/>
    <n v="29"/>
    <n v="12.206896551724139"/>
  </r>
  <r>
    <s v="Gregory Eyink"/>
    <x v="45"/>
    <x v="1"/>
    <s v="Professor"/>
    <n v="603"/>
    <n v="1987"/>
    <n v="0.50800000000000001"/>
    <n v="0.53"/>
    <n v="0.49176923076923085"/>
    <n v="0.42853846153846159"/>
    <n v="1.1475498115239635"/>
    <n v="34"/>
    <n v="17.735294117647058"/>
  </r>
  <r>
    <s v="Nitu Kitchloo"/>
    <x v="45"/>
    <x v="1"/>
    <s v="Professor"/>
    <n v="202"/>
    <n v="1998"/>
    <n v="0.193"/>
    <n v="0.20899999999999996"/>
    <n v="0.49176923076923085"/>
    <n v="0.42853846153846159"/>
    <n v="1.1475498115239635"/>
    <n v="23"/>
    <n v="8.7826086956521738"/>
  </r>
  <r>
    <s v="Hans Lindblad"/>
    <x v="45"/>
    <x v="1"/>
    <s v="Professor"/>
    <n v="1447"/>
    <n v="1989"/>
    <n v="0.78500000000000003"/>
    <n v="0.46899999999999997"/>
    <n v="0.49176923076923085"/>
    <n v="0.42853846153846159"/>
    <n v="1.1475498115239635"/>
    <n v="32"/>
    <n v="45.21875"/>
  </r>
  <r>
    <s v="Mauuro Maggioni"/>
    <x v="45"/>
    <x v="1"/>
    <s v="Professor"/>
    <n v="366"/>
    <n v="2000"/>
    <n v="0.35599999999999998"/>
    <n v="0.14700000000000002"/>
    <n v="0.49176923076923085"/>
    <n v="0.42853846153846159"/>
    <n v="1.1475498115239635"/>
    <n v="21"/>
    <n v="17.428571428571427"/>
  </r>
  <r>
    <s v="Chikako Mese"/>
    <x v="45"/>
    <x v="0"/>
    <s v="Professor"/>
    <n v="102"/>
    <n v="1996"/>
    <n v="9.7000000000000003E-2"/>
    <n v="0.27800000000000002"/>
    <n v="0.49176923076923085"/>
    <n v="0.42853846153846159"/>
    <n v="1.1475498115239635"/>
    <n v="25"/>
    <n v="4.08"/>
  </r>
  <r>
    <s v="Yiannis Sakellaridis"/>
    <x v="45"/>
    <x v="1"/>
    <s v="Professor"/>
    <n v="105"/>
    <n v="2006"/>
    <n v="0.10100000000000001"/>
    <n v="2.7000000000000024E-2"/>
    <n v="0.49176923076923085"/>
    <n v="0.42853846153846159"/>
    <n v="1.1475498115239635"/>
    <n v="15"/>
    <n v="7"/>
  </r>
  <r>
    <s v="David Savitt"/>
    <x v="45"/>
    <x v="1"/>
    <s v="Professor"/>
    <n v="192"/>
    <n v="2000"/>
    <n v="0.17899999999999999"/>
    <n v="0.14700000000000002"/>
    <n v="0.49176923076923085"/>
    <n v="0.42853846153846159"/>
    <n v="1.1475498115239635"/>
    <n v="21"/>
    <n v="9.1428571428571423"/>
  </r>
  <r>
    <s v="Vyacheslav Shokurov"/>
    <x v="45"/>
    <x v="1"/>
    <s v="Professor"/>
    <n v="692"/>
    <n v="1971"/>
    <n v="0.56599999999999995"/>
    <n v="0.91300000000000003"/>
    <n v="0.49176923076923085"/>
    <n v="0.42853846153846159"/>
    <n v="1.1475498115239635"/>
    <n v="50"/>
    <n v="13.84"/>
  </r>
  <r>
    <s v="Yannick Sire"/>
    <x v="45"/>
    <x v="1"/>
    <s v="Professor"/>
    <n v="1469"/>
    <n v="2004"/>
    <n v="0.78800000000000003"/>
    <n v="6.1000000000000054E-2"/>
    <n v="0.49176923076923085"/>
    <n v="0.42853846153846159"/>
    <n v="1.1475498115239635"/>
    <n v="17"/>
    <n v="86.411764705882348"/>
  </r>
  <r>
    <s v="Christopher Sogge"/>
    <x v="45"/>
    <x v="1"/>
    <s v="Professor"/>
    <n v="3493"/>
    <n v="1985"/>
    <n v="0.93500000000000005"/>
    <n v="0.59299999999999997"/>
    <n v="0.49176923076923085"/>
    <n v="0.42853846153846159"/>
    <n v="1.1475498115239635"/>
    <n v="36"/>
    <n v="97.027777777777771"/>
  </r>
  <r>
    <s v="Joel Spruck"/>
    <x v="45"/>
    <x v="1"/>
    <s v="Professor"/>
    <n v="4297"/>
    <n v="1971"/>
    <n v="0.95799999999999996"/>
    <n v="0.91300000000000003"/>
    <n v="0.49176923076923085"/>
    <n v="0.42853846153846159"/>
    <n v="1.1475498115239635"/>
    <n v="50"/>
    <n v="85.94"/>
  </r>
  <r>
    <s v="W. Stephen Wilson"/>
    <x v="45"/>
    <x v="1"/>
    <s v="Professor"/>
    <n v="731"/>
    <n v="1972"/>
    <n v="0.58299999999999996"/>
    <n v="0.89700000000000002"/>
    <n v="0.49176923076923085"/>
    <n v="0.42853846153846159"/>
    <n v="1.1475498115239635"/>
    <n v="49"/>
    <n v="14.918367346938776"/>
  </r>
  <r>
    <s v="Keith Burns"/>
    <x v="46"/>
    <x v="1"/>
    <s v="Professor"/>
    <n v="650"/>
    <n v="1983"/>
    <n v="0.54300000000000004"/>
    <n v="0.65200000000000002"/>
    <n v="0.53976470588235292"/>
    <n v="0.42882352941176477"/>
    <n v="1.2587105624142658"/>
    <n v="38"/>
    <n v="17.105263157894736"/>
  </r>
  <r>
    <s v="Laura DeMarco"/>
    <x v="46"/>
    <x v="0"/>
    <s v="Professor"/>
    <n v="281"/>
    <n v="2001"/>
    <n v="0.28000000000000003"/>
    <n v="0.124"/>
    <n v="0.53976470588235292"/>
    <n v="0.42882352941176477"/>
    <n v="1.2587105624142658"/>
    <n v="20"/>
    <n v="14.05"/>
  </r>
  <r>
    <s v="Ezra Getzler"/>
    <x v="46"/>
    <x v="1"/>
    <s v="Professor"/>
    <n v="2216"/>
    <n v="1983"/>
    <n v="0.873"/>
    <n v="0.65200000000000002"/>
    <n v="0.53976470588235292"/>
    <n v="0.42882352941176477"/>
    <n v="1.2587105624142658"/>
    <n v="38"/>
    <n v="58.315789473684212"/>
  </r>
  <r>
    <s v="Paul Goerss"/>
    <x v="46"/>
    <x v="1"/>
    <s v="Professor"/>
    <n v="1050"/>
    <n v="1983"/>
    <n v="0.69499999999999995"/>
    <n v="0.65200000000000002"/>
    <n v="0.53976470588235292"/>
    <n v="0.42882352941176477"/>
    <n v="1.2587105624142658"/>
    <n v="38"/>
    <n v="27.631578947368421"/>
  </r>
  <r>
    <s v="Elton Hsu"/>
    <x v="46"/>
    <x v="1"/>
    <s v="Professor"/>
    <n v="803"/>
    <n v="1960"/>
    <n v="0.61599999999999999"/>
    <n v="0.99099999999999999"/>
    <n v="0.53976470588235292"/>
    <n v="0.42882352941176477"/>
    <n v="1.2587105624142658"/>
    <n v="61"/>
    <n v="13.163934426229508"/>
  </r>
  <r>
    <s v="Bryna Kra"/>
    <x v="46"/>
    <x v="0"/>
    <s v="Professor"/>
    <n v="647"/>
    <n v="1995"/>
    <n v="0.54"/>
    <n v="0.30400000000000005"/>
    <n v="0.53976470588235292"/>
    <n v="0.42882352941176477"/>
    <n v="1.2587105624142658"/>
    <n v="26"/>
    <n v="24.884615384615383"/>
  </r>
  <r>
    <s v="Aaron Naber"/>
    <x v="46"/>
    <x v="1"/>
    <s v="Professor"/>
    <n v="360"/>
    <n v="2008"/>
    <n v="0.34899999999999998"/>
    <n v="1.2000000000000011E-2"/>
    <n v="0.53976470588235292"/>
    <n v="0.42882352941176477"/>
    <n v="1.2587105624142658"/>
    <n v="13"/>
    <n v="27.692307692307693"/>
  </r>
  <r>
    <s v="Mihnea Popa"/>
    <x v="46"/>
    <x v="1"/>
    <s v="Professor"/>
    <n v="645"/>
    <n v="1999"/>
    <n v="0.53800000000000003"/>
    <n v="0.17200000000000004"/>
    <n v="0.53976470588235292"/>
    <n v="0.42882352941176477"/>
    <n v="1.2587105624142658"/>
    <n v="22"/>
    <n v="29.318181818181817"/>
  </r>
  <r>
    <s v="Dmitry Tamarkin"/>
    <x v="46"/>
    <x v="1"/>
    <s v="Professor"/>
    <n v="301"/>
    <n v="1995"/>
    <n v="0.29799999999999999"/>
    <n v="0.30400000000000005"/>
    <n v="0.53976470588235292"/>
    <n v="0.42882352941176477"/>
    <n v="1.2587105624142658"/>
    <n v="26"/>
    <n v="11.576923076923077"/>
  </r>
  <r>
    <s v="Valentino Tosatti"/>
    <x v="46"/>
    <x v="1"/>
    <s v="Professor"/>
    <n v="680"/>
    <n v="2007"/>
    <n v="0.56200000000000006"/>
    <n v="1.8000000000000016E-2"/>
    <n v="0.53976470588235292"/>
    <n v="0.42882352941176477"/>
    <n v="1.2587105624142658"/>
    <n v="14"/>
    <n v="48.571428571428569"/>
  </r>
  <r>
    <s v="Boris Tsygan"/>
    <x v="46"/>
    <x v="1"/>
    <s v="Professor"/>
    <n v="830"/>
    <n v="1983"/>
    <n v="0.624"/>
    <n v="0.65200000000000002"/>
    <n v="0.53976470588235292"/>
    <n v="0.42882352941176477"/>
    <n v="1.2587105624142658"/>
    <n v="38"/>
    <n v="21.842105263157894"/>
  </r>
  <r>
    <s v="Ben Weinkove"/>
    <x v="46"/>
    <x v="1"/>
    <s v="Professor"/>
    <n v="908"/>
    <n v="2004"/>
    <n v="0.64900000000000002"/>
    <n v="6.1000000000000054E-2"/>
    <n v="0.53976470588235292"/>
    <n v="0.42882352941176477"/>
    <n v="1.2587105624142658"/>
    <n v="17"/>
    <n v="53.411764705882355"/>
  </r>
  <r>
    <s v="Jared Wunsch"/>
    <x v="46"/>
    <x v="1"/>
    <s v="Professor"/>
    <n v="460"/>
    <n v="1995"/>
    <n v="0.41699999999999998"/>
    <n v="0.30400000000000005"/>
    <n v="0.53976470588235292"/>
    <n v="0.42882352941176477"/>
    <n v="1.2587105624142658"/>
    <n v="26"/>
    <n v="17.692307692307693"/>
  </r>
  <r>
    <s v="Zhihong Jeff Xia"/>
    <x v="46"/>
    <x v="1"/>
    <s v="Professor"/>
    <n v="413"/>
    <n v="1989"/>
    <n v="0.39200000000000002"/>
    <n v="0.46899999999999997"/>
    <n v="0.53976470588235292"/>
    <n v="0.42882352941176477"/>
    <n v="1.2587105624142658"/>
    <n v="32"/>
    <n v="12.90625"/>
  </r>
  <r>
    <s v="Sandy Zabell"/>
    <x v="46"/>
    <x v="1"/>
    <s v="Professor"/>
    <n v="212"/>
    <n v="1975"/>
    <n v="0.20399999999999999"/>
    <n v="0.84599999999999997"/>
    <n v="0.53976470588235292"/>
    <n v="0.42882352941176477"/>
    <n v="1.2587105624142658"/>
    <n v="46"/>
    <n v="4.6086956521739131"/>
  </r>
  <r>
    <s v="Eric Zaslow"/>
    <x v="46"/>
    <x v="1"/>
    <s v="Professor"/>
    <n v="1064"/>
    <n v="1993"/>
    <n v="0.69899999999999995"/>
    <n v="0.36299999999999999"/>
    <n v="0.53976470588235292"/>
    <n v="0.42882352941176477"/>
    <n v="1.2587105624142658"/>
    <n v="28"/>
    <n v="38"/>
  </r>
  <r>
    <s v="Steve Zelditch"/>
    <x v="46"/>
    <x v="1"/>
    <s v="Professor"/>
    <n v="2571"/>
    <n v="1981"/>
    <n v="0.89700000000000002"/>
    <n v="0.71399999999999997"/>
    <n v="0.53976470588235292"/>
    <n v="0.42882352941176477"/>
    <n v="1.2587105624142658"/>
    <n v="40"/>
    <n v="64.275000000000006"/>
  </r>
  <r>
    <s v="Jeffrey D Adams"/>
    <x v="47"/>
    <x v="1"/>
    <s v="Professor"/>
    <n v="439"/>
    <n v="1981"/>
    <n v="0.40699999999999997"/>
    <n v="0.71399999999999997"/>
    <n v="0.49934042553191493"/>
    <n v="0.58576595744680848"/>
    <n v="0.8524572300316009"/>
    <n v="40"/>
    <n v="10.975"/>
  </r>
  <r>
    <s v="Radu Victor Balan"/>
    <x v="47"/>
    <x v="1"/>
    <s v="Professor"/>
    <n v="636"/>
    <n v="1994"/>
    <n v="0.53200000000000003"/>
    <n v="0.33399999999999996"/>
    <n v="0.49934042553191493"/>
    <n v="0.58576595744680848"/>
    <n v="0.8524572300316009"/>
    <n v="27"/>
    <n v="23.555555555555557"/>
  </r>
  <r>
    <s v="Jacob Philip Bedrossian"/>
    <x v="47"/>
    <x v="1"/>
    <s v="Professor"/>
    <n v="357"/>
    <n v="2010"/>
    <n v="0.34699999999999998"/>
    <n v="6.0000000000000053E-3"/>
    <n v="0.49934042553191493"/>
    <n v="0.58576595744680848"/>
    <n v="0.8524572300316009"/>
    <n v="11"/>
    <n v="32.454545454545453"/>
  </r>
  <r>
    <s v="John J Benedetto"/>
    <x v="47"/>
    <x v="1"/>
    <s v="Professor"/>
    <n v="1171"/>
    <n v="1964"/>
    <n v="0.72599999999999998"/>
    <n v="0.97799999999999998"/>
    <n v="0.49934042553191493"/>
    <n v="0.58576595744680848"/>
    <n v="0.8524572300316009"/>
    <n v="57"/>
    <n v="20.543859649122808"/>
  </r>
  <r>
    <s v="Patrick Brosnan"/>
    <x v="47"/>
    <x v="1"/>
    <s v="Professor"/>
    <n v="268"/>
    <n v="1998"/>
    <n v="0.26500000000000001"/>
    <n v="0.20899999999999996"/>
    <n v="0.49934042553191493"/>
    <n v="0.58576595744680848"/>
    <n v="0.8524572300316009"/>
    <n v="23"/>
    <n v="11.652173913043478"/>
  </r>
  <r>
    <s v="Sandra Cerrai"/>
    <x v="47"/>
    <x v="0"/>
    <s v="Professor"/>
    <n v="758"/>
    <n v="1994"/>
    <n v="0.59599999999999997"/>
    <n v="0.33399999999999996"/>
    <n v="0.49934042553191493"/>
    <n v="0.58576595744680848"/>
    <n v="0.8524572300316009"/>
    <n v="27"/>
    <n v="28.074074074074073"/>
  </r>
  <r>
    <s v="Joel M. Cohen"/>
    <x v="47"/>
    <x v="1"/>
    <s v="Professor"/>
    <n v="303"/>
    <n v="1966"/>
    <n v="0.30099999999999999"/>
    <n v="0.96599999999999997"/>
    <n v="0.49934042553191493"/>
    <n v="0.58576595744680848"/>
    <n v="0.8524572300316009"/>
    <n v="55"/>
    <n v="5.5090909090909088"/>
  </r>
  <r>
    <s v="Wojciech Czaja"/>
    <x v="47"/>
    <x v="1"/>
    <s v="Professor"/>
    <n v="234"/>
    <n v="1999"/>
    <n v="0.23200000000000001"/>
    <n v="0.17200000000000004"/>
    <n v="0.49934042553191493"/>
    <n v="0.58576595744680848"/>
    <n v="0.8524572300316009"/>
    <n v="22"/>
    <n v="10.636363636363637"/>
  </r>
  <r>
    <s v="Dmitry Dolgopyat"/>
    <x v="47"/>
    <x v="1"/>
    <s v="Professor"/>
    <n v="1179"/>
    <n v="1994"/>
    <n v="0.72899999999999998"/>
    <n v="0.33399999999999996"/>
    <n v="0.49934042553191493"/>
    <n v="0.58576595744680848"/>
    <n v="0.8524572300316009"/>
    <n v="27"/>
    <n v="43.666666666666664"/>
  </r>
  <r>
    <s v="Howard Elman"/>
    <x v="47"/>
    <x v="1"/>
    <s v="Professor"/>
    <n v="2596"/>
    <n v="1983"/>
    <n v="0.9"/>
    <n v="0.65200000000000002"/>
    <n v="0.49934042553191493"/>
    <n v="0.58576595744680848"/>
    <n v="0.8524572300316009"/>
    <n v="38"/>
    <n v="68.315789473684205"/>
  </r>
  <r>
    <s v="Patrick Fitzpatrick"/>
    <x v="47"/>
    <x v="1"/>
    <s v="Professor"/>
    <n v="430"/>
    <n v="1971"/>
    <n v="0.40300000000000002"/>
    <n v="0.91300000000000003"/>
    <n v="0.49934042553191493"/>
    <n v="0.58576595744680848"/>
    <n v="0.8524572300316009"/>
    <n v="50"/>
    <n v="8.6"/>
  </r>
  <r>
    <s v="Giovanni Forni"/>
    <x v="47"/>
    <x v="1"/>
    <s v="Professor"/>
    <n v="631"/>
    <n v="1990"/>
    <n v="0.52700000000000002"/>
    <n v="0.43600000000000005"/>
    <n v="0.49934042553191493"/>
    <n v="0.58576595744680848"/>
    <n v="0.8524572300316009"/>
    <n v="31"/>
    <n v="20.35483870967742"/>
  </r>
  <r>
    <s v="Mark Freidlin"/>
    <x v="47"/>
    <x v="1"/>
    <s v="Professor"/>
    <n v="2801"/>
    <n v="1961"/>
    <n v="0.91200000000000003"/>
    <n v="0.98899999999999999"/>
    <n v="0.49934042553191493"/>
    <n v="0.58576595744680848"/>
    <n v="0.8524572300316009"/>
    <n v="60"/>
    <n v="46.68333333333333"/>
  </r>
  <r>
    <s v="William M Goldman"/>
    <x v="47"/>
    <x v="1"/>
    <s v="Professor"/>
    <n v="2597"/>
    <n v="1980"/>
    <n v="0.9"/>
    <n v="0.73899999999999999"/>
    <n v="0.49934042553191493"/>
    <n v="0.58576595744680848"/>
    <n v="0.8524572300316009"/>
    <n v="41"/>
    <n v="63.341463414634148"/>
  </r>
  <r>
    <s v="Manoussos Grillakis"/>
    <x v="47"/>
    <x v="1"/>
    <s v="Professor"/>
    <n v="1706"/>
    <n v="1983"/>
    <n v="0.82199999999999995"/>
    <n v="0.65200000000000002"/>
    <n v="0.49934042553191493"/>
    <n v="0.58576595744680848"/>
    <n v="0.8524572300316009"/>
    <n v="38"/>
    <n v="44.89473684210526"/>
  </r>
  <r>
    <s v="Denny Gulick"/>
    <x v="47"/>
    <x v="1"/>
    <s v="Professor"/>
    <n v="22"/>
    <n v="1972"/>
    <n v="0.03"/>
    <n v="0.89700000000000002"/>
    <n v="0.49934042553191493"/>
    <n v="0.58576595744680848"/>
    <n v="0.8524572300316009"/>
    <n v="49"/>
    <n v="0.44897959183673469"/>
  </r>
  <r>
    <s v="Thomas Haines"/>
    <x v="47"/>
    <x v="1"/>
    <s v="Professor"/>
    <n v="369"/>
    <n v="1997"/>
    <n v="0.35599999999999998"/>
    <n v="0.24"/>
    <n v="0.49934042553191493"/>
    <n v="0.58576595744680848"/>
    <n v="0.8524572300316009"/>
    <n v="24"/>
    <n v="15.375"/>
  </r>
  <r>
    <s v="Stephen Halperin"/>
    <x v="47"/>
    <x v="1"/>
    <s v="Professor"/>
    <n v="1881"/>
    <n v="1970"/>
    <n v="0.84899999999999998"/>
    <n v="0.92700000000000005"/>
    <n v="0.49934042553191493"/>
    <n v="0.58576595744680848"/>
    <n v="0.8524572300316009"/>
    <n v="51"/>
    <n v="36.882352941176471"/>
  </r>
  <r>
    <s v="David H Hamilton"/>
    <x v="47"/>
    <x v="1"/>
    <s v="Professor"/>
    <n v="86"/>
    <n v="1978"/>
    <n v="8.3000000000000004E-2"/>
    <n v="0.78200000000000003"/>
    <n v="0.49934042553191493"/>
    <n v="0.58576595744680848"/>
    <n v="0.8524572300316009"/>
    <n v="43"/>
    <n v="2"/>
  </r>
  <r>
    <s v="Pierre-Emmanuel Jabin"/>
    <x v="47"/>
    <x v="1"/>
    <s v="Professor"/>
    <n v="845"/>
    <n v="2000"/>
    <n v="0.629"/>
    <n v="0.14700000000000002"/>
    <n v="0.49934042553191493"/>
    <n v="0.58576595744680848"/>
    <n v="0.8524572300316009"/>
    <n v="21"/>
    <n v="40.238095238095241"/>
  </r>
  <r>
    <s v="Michael Jakobson"/>
    <x v="47"/>
    <x v="1"/>
    <s v="Professor"/>
    <n v="400"/>
    <n v="1968"/>
    <n v="0.379"/>
    <n v="0.94899999999999995"/>
    <n v="0.49934042553191493"/>
    <n v="0.58576595744680848"/>
    <n v="0.8524572300316009"/>
    <n v="53"/>
    <n v="7.5471698113207548"/>
  </r>
  <r>
    <s v="Abram Kagan"/>
    <x v="47"/>
    <x v="1"/>
    <s v="Professor"/>
    <n v="258"/>
    <n v="1962"/>
    <n v="0.25800000000000001"/>
    <n v="0.98499999999999999"/>
    <n v="0.49934042553191493"/>
    <n v="0.58576595744680848"/>
    <n v="0.8524572300316009"/>
    <n v="59"/>
    <n v="4.3728813559322033"/>
  </r>
  <r>
    <s v="Vadim Kaloshin"/>
    <x v="47"/>
    <x v="1"/>
    <s v="Professor"/>
    <n v="584"/>
    <n v="1996"/>
    <n v="0.498"/>
    <n v="0.27800000000000002"/>
    <n v="0.49934042553191493"/>
    <n v="0.58576595744680848"/>
    <n v="0.8524572300316009"/>
    <n v="25"/>
    <n v="23.36"/>
  </r>
  <r>
    <s v="Benjamin Kedem"/>
    <x v="47"/>
    <x v="1"/>
    <s v="Professor"/>
    <n v="154"/>
    <n v="1972"/>
    <n v="0.14299999999999999"/>
    <n v="0.89700000000000002"/>
    <n v="0.49934042553191493"/>
    <n v="0.58576595744680848"/>
    <n v="0.8524572300316009"/>
    <n v="49"/>
    <n v="3.1428571428571428"/>
  </r>
  <r>
    <s v="Leonid Koralov"/>
    <x v="47"/>
    <x v="1"/>
    <s v="Professor"/>
    <n v="195"/>
    <n v="1991"/>
    <n v="0.184"/>
    <n v="0.41400000000000003"/>
    <n v="0.49934042553191493"/>
    <n v="0.58576595744680848"/>
    <n v="0.8524572300316009"/>
    <n v="30"/>
    <n v="6.5"/>
  </r>
  <r>
    <s v="Partha Lahiri"/>
    <x v="47"/>
    <x v="1"/>
    <s v="Professor"/>
    <n v="228"/>
    <n v="1986"/>
    <n v="0.22500000000000001"/>
    <n v="0.56400000000000006"/>
    <n v="0.49934042553191493"/>
    <n v="0.58576595744680848"/>
    <n v="0.8524572300316009"/>
    <n v="35"/>
    <n v="6.5142857142857142"/>
  </r>
  <r>
    <s v="Michael Laskowski"/>
    <x v="47"/>
    <x v="1"/>
    <s v="Professor"/>
    <n v="196"/>
    <n v="1985"/>
    <n v="0.185"/>
    <n v="0.59299999999999997"/>
    <n v="0.49934042553191493"/>
    <n v="0.58576595744680848"/>
    <n v="0.8524572300316009"/>
    <n v="36"/>
    <n v="5.4444444444444446"/>
  </r>
  <r>
    <s v="Charles Levermore"/>
    <x v="47"/>
    <x v="1"/>
    <s v="Professor"/>
    <n v="2773"/>
    <n v="1979"/>
    <n v="0.90800000000000003"/>
    <n v="0.76"/>
    <n v="0.49934042553191493"/>
    <n v="0.58576595744680848"/>
    <n v="0.8524572300316009"/>
    <n v="42"/>
    <n v="66.023809523809518"/>
  </r>
  <r>
    <s v="Doron Levy"/>
    <x v="47"/>
    <x v="1"/>
    <s v="Professor"/>
    <n v="1097"/>
    <n v="1997"/>
    <n v="0.70899999999999996"/>
    <n v="0.24"/>
    <n v="0.49934042553191493"/>
    <n v="0.58576595744680848"/>
    <n v="0.8524572300316009"/>
    <n v="24"/>
    <n v="45.708333333333336"/>
  </r>
  <r>
    <s v="Matei Machedon"/>
    <x v="47"/>
    <x v="1"/>
    <s v="Professor"/>
    <n v="1049"/>
    <n v="1986"/>
    <n v="0.69399999999999995"/>
    <n v="0.56400000000000006"/>
    <n v="0.49934042553191493"/>
    <n v="0.58576595744680848"/>
    <n v="0.8524572300316009"/>
    <n v="35"/>
    <n v="29.971428571428572"/>
  </r>
  <r>
    <s v="Dionisios Margetis"/>
    <x v="47"/>
    <x v="1"/>
    <s v="Professor"/>
    <n v="201"/>
    <n v="1998"/>
    <n v="0.193"/>
    <n v="0.20899999999999996"/>
    <n v="0.49934042553191493"/>
    <n v="0.58576595744680848"/>
    <n v="0.8524572300316009"/>
    <n v="23"/>
    <n v="8.7391304347826093"/>
  </r>
  <r>
    <s v="John Millson"/>
    <x v="47"/>
    <x v="1"/>
    <s v="Professor"/>
    <n v="1296"/>
    <n v="1973"/>
    <n v="0.755"/>
    <n v="0.88500000000000001"/>
    <n v="0.49934042553191493"/>
    <n v="0.58576595744680848"/>
    <n v="0.8524572300316009"/>
    <n v="48"/>
    <n v="27"/>
  </r>
  <r>
    <s v="Ricardo Nochetto"/>
    <x v="47"/>
    <x v="1"/>
    <s v="Professor"/>
    <n v="3322"/>
    <n v="1982"/>
    <n v="0.93200000000000005"/>
    <n v="0.68399999999999994"/>
    <n v="0.49934042553191493"/>
    <n v="0.58576595744680848"/>
    <n v="0.8524572300316009"/>
    <n v="39"/>
    <n v="85.179487179487182"/>
  </r>
  <r>
    <s v="Kasso A Okoudjou"/>
    <x v="47"/>
    <x v="1"/>
    <s v="Professor"/>
    <n v="494"/>
    <n v="2002"/>
    <n v="0.438"/>
    <n v="0.10299999999999998"/>
    <n v="0.49934042553191493"/>
    <n v="0.58576595744680848"/>
    <n v="0.8524572300316009"/>
    <n v="19"/>
    <n v="26"/>
  </r>
  <r>
    <s v="Niranjan Ramachandran"/>
    <x v="47"/>
    <x v="1"/>
    <s v="Professor"/>
    <n v="113"/>
    <n v="1996"/>
    <n v="0.109"/>
    <n v="0.27800000000000002"/>
    <n v="0.49934042553191493"/>
    <n v="0.58576595744680848"/>
    <n v="0.8524572300316009"/>
    <n v="25"/>
    <n v="4.5199999999999996"/>
  </r>
  <r>
    <s v="Joan JianJian Ren"/>
    <x v="47"/>
    <x v="0"/>
    <s v="Professor"/>
    <n v="106"/>
    <n v="1990"/>
    <n v="0.10299999999999999"/>
    <n v="0.43600000000000005"/>
    <n v="0.49934042553191493"/>
    <n v="0.58576595744680848"/>
    <n v="0.8524572300316009"/>
    <n v="31"/>
    <n v="3.4193548387096775"/>
  </r>
  <r>
    <s v="Jonathan M Rosenberg"/>
    <x v="47"/>
    <x v="1"/>
    <s v="Professor"/>
    <n v="1624"/>
    <n v="1975"/>
    <n v="0.81499999999999995"/>
    <n v="0.84599999999999997"/>
    <n v="0.49934042553191493"/>
    <n v="0.58576595744680848"/>
    <n v="0.8524572300316009"/>
    <n v="46"/>
    <n v="35.304347826086953"/>
  </r>
  <r>
    <s v="Yanir Rubinstein"/>
    <x v="47"/>
    <x v="1"/>
    <s v="Professor"/>
    <n v="406"/>
    <n v="2000"/>
    <n v="0.38600000000000001"/>
    <n v="0.14700000000000002"/>
    <n v="0.49934042553191493"/>
    <n v="0.58576595744680848"/>
    <n v="0.8524572300316009"/>
    <n v="21"/>
    <n v="19.333333333333332"/>
  </r>
  <r>
    <s v="James Schafer"/>
    <x v="47"/>
    <x v="1"/>
    <s v="Professor"/>
    <n v="38"/>
    <n v="1965"/>
    <n v="4.2999999999999997E-2"/>
    <n v="0.97399999999999998"/>
    <n v="0.49934042553191493"/>
    <n v="0.58576595744680848"/>
    <n v="0.8524572300316009"/>
    <n v="56"/>
    <n v="0.6785714285714286"/>
  </r>
  <r>
    <s v="Eric Slud"/>
    <x v="47"/>
    <x v="1"/>
    <s v="Professor"/>
    <n v="170"/>
    <n v="1976"/>
    <n v="0.158"/>
    <n v="0.82299999999999995"/>
    <n v="0.49934042553191493"/>
    <n v="0.58576595744680848"/>
    <n v="0.8524572300316009"/>
    <n v="45"/>
    <n v="3.7777777777777777"/>
  </r>
  <r>
    <s v="Eitan Tadmor"/>
    <x v="47"/>
    <x v="1"/>
    <s v="Professor"/>
    <n v="5820"/>
    <n v="1975"/>
    <n v="0.97699999999999998"/>
    <n v="0.84599999999999997"/>
    <n v="0.49934042553191493"/>
    <n v="0.58576595744680848"/>
    <n v="0.8524572300316009"/>
    <n v="46"/>
    <n v="126.52173913043478"/>
  </r>
  <r>
    <s v="Harry Tamvakis"/>
    <x v="47"/>
    <x v="1"/>
    <s v="Professor"/>
    <n v="437"/>
    <n v="1997"/>
    <n v="0.40500000000000003"/>
    <n v="0.24"/>
    <n v="0.49934042553191493"/>
    <n v="0.58576595744680848"/>
    <n v="0.8524572300316009"/>
    <n v="24"/>
    <n v="18.208333333333332"/>
  </r>
  <r>
    <s v="Konstantina Trivisa"/>
    <x v="47"/>
    <x v="0"/>
    <s v="Professor"/>
    <n v="530"/>
    <n v="1996"/>
    <n v="0.46700000000000003"/>
    <n v="0.27800000000000002"/>
    <n v="0.49934042553191493"/>
    <n v="0.58576595744680848"/>
    <n v="0.8524572300316009"/>
    <n v="25"/>
    <n v="21.2"/>
  </r>
  <r>
    <s v="Lawrence Washington"/>
    <x v="47"/>
    <x v="1"/>
    <s v="Professor"/>
    <n v="2081"/>
    <n v="1974"/>
    <n v="0.86499999999999999"/>
    <n v="0.86899999999999999"/>
    <n v="0.49934042553191493"/>
    <n v="0.58576595744680848"/>
    <n v="0.8524572300316009"/>
    <n v="47"/>
    <n v="44.276595744680854"/>
  </r>
  <r>
    <s v="Richard Alan Wentworth"/>
    <x v="47"/>
    <x v="1"/>
    <s v="Professor"/>
    <n v="419"/>
    <n v="1990"/>
    <n v="0.39800000000000002"/>
    <n v="0.43600000000000005"/>
    <n v="0.49934042553191493"/>
    <n v="0.58576595744680848"/>
    <n v="0.8524572300316009"/>
    <n v="31"/>
    <n v="13.516129032258064"/>
  </r>
  <r>
    <s v="Scott A Wolpert"/>
    <x v="47"/>
    <x v="1"/>
    <s v="Professor"/>
    <n v="1217"/>
    <n v="1975"/>
    <n v="0.73599999999999999"/>
    <n v="0.84599999999999997"/>
    <n v="0.49934042553191493"/>
    <n v="0.58576595744680848"/>
    <n v="0.8524572300316009"/>
    <n v="46"/>
    <n v="26.456521739130434"/>
  </r>
  <r>
    <s v="James Yorke"/>
    <x v="47"/>
    <x v="1"/>
    <s v="Professor"/>
    <n v="4384"/>
    <n v="1966"/>
    <n v="0.96"/>
    <n v="0.96599999999999997"/>
    <n v="0.49934042553191493"/>
    <n v="0.58576595744680848"/>
    <n v="0.8524572300316009"/>
    <n v="55"/>
    <n v="79.709090909090904"/>
  </r>
  <r>
    <s v="Al Boggess"/>
    <x v="48"/>
    <x v="1"/>
    <s v="Professor"/>
    <n v="346"/>
    <n v="1979"/>
    <n v="0.33900000000000002"/>
    <n v="0.76"/>
    <n v="0.45024000000000003"/>
    <n v="0.61651999999999985"/>
    <n v="0.73029261013430247"/>
    <n v="42"/>
    <n v="8.2380952380952372"/>
  </r>
  <r>
    <s v="Matthias Kawski"/>
    <x v="48"/>
    <x v="1"/>
    <s v="Professor"/>
    <n v="223"/>
    <n v="1986"/>
    <n v="0.222"/>
    <n v="0.56400000000000006"/>
    <n v="0.45024000000000003"/>
    <n v="0.61651999999999985"/>
    <n v="0.73029261013430247"/>
    <n v="35"/>
    <n v="6.371428571428571"/>
  </r>
  <r>
    <s v="Eric Kostelich"/>
    <x v="48"/>
    <x v="1"/>
    <s v="Professor"/>
    <n v="108"/>
    <n v="1985"/>
    <n v="0.106"/>
    <n v="0.59299999999999997"/>
    <n v="0.45024000000000003"/>
    <n v="0.61651999999999985"/>
    <n v="0.73029261013430247"/>
    <n v="36"/>
    <n v="3"/>
  </r>
  <r>
    <s v="Abba Gumel"/>
    <x v="48"/>
    <x v="1"/>
    <s v="Professor"/>
    <n v="858"/>
    <n v="1996"/>
    <n v="0.63200000000000001"/>
    <n v="0.27800000000000002"/>
    <n v="0.45024000000000003"/>
    <n v="0.61651999999999985"/>
    <n v="0.73029261013430247"/>
    <n v="25"/>
    <n v="34.32"/>
  </r>
  <r>
    <s v="Alex Mahalov"/>
    <x v="48"/>
    <x v="1"/>
    <s v="Professor"/>
    <n v="739"/>
    <n v="1984"/>
    <n v="0.58699999999999997"/>
    <n v="0.622"/>
    <n v="0.45024000000000003"/>
    <n v="0.61651999999999985"/>
    <n v="0.73029261013430247"/>
    <n v="37"/>
    <n v="19.972972972972972"/>
  </r>
  <r>
    <s v="Dieter Armbruster"/>
    <x v="48"/>
    <x v="1"/>
    <s v="Professor"/>
    <n v="362"/>
    <n v="1983"/>
    <n v="0.35199999999999998"/>
    <n v="0.65200000000000002"/>
    <n v="0.45024000000000003"/>
    <n v="0.61651999999999985"/>
    <n v="0.73029261013430247"/>
    <n v="38"/>
    <n v="9.526315789473685"/>
  </r>
  <r>
    <s v="Andrew Bremner"/>
    <x v="48"/>
    <x v="1"/>
    <s v="Professor"/>
    <n v="274"/>
    <n v="1975"/>
    <n v="0.27200000000000002"/>
    <n v="0.84599999999999997"/>
    <n v="0.45024000000000003"/>
    <n v="0.61651999999999985"/>
    <n v="0.73029261013430247"/>
    <n v="46"/>
    <n v="5.9565217391304346"/>
  </r>
  <r>
    <s v="Sharon Crook"/>
    <x v="48"/>
    <x v="0"/>
    <s v="Professor"/>
    <n v="3"/>
    <n v="1996"/>
    <n v="7.0000000000000001E-3"/>
    <n v="0.27800000000000002"/>
    <n v="0.45024000000000003"/>
    <n v="0.61651999999999985"/>
    <n v="0.73029261013430247"/>
    <n v="25"/>
    <n v="0.12"/>
  </r>
  <r>
    <s v="Andrzej Czygrinow"/>
    <x v="48"/>
    <x v="1"/>
    <s v="Professor"/>
    <n v="212"/>
    <n v="1998"/>
    <n v="0.20399999999999999"/>
    <n v="0.20899999999999996"/>
    <n v="0.45024000000000003"/>
    <n v="0.61651999999999985"/>
    <n v="0.73029261013430247"/>
    <n v="23"/>
    <n v="9.2173913043478262"/>
  </r>
  <r>
    <s v="Carl Gardner"/>
    <x v="48"/>
    <x v="1"/>
    <s v="Professor"/>
    <n v="172"/>
    <n v="1983"/>
    <n v="0.161"/>
    <n v="0.65200000000000002"/>
    <n v="0.45024000000000003"/>
    <n v="0.61651999999999985"/>
    <n v="0.73029261013430247"/>
    <n v="38"/>
    <n v="4.5263157894736841"/>
  </r>
  <r>
    <s v="Jackiewicz"/>
    <x v="48"/>
    <x v="1"/>
    <s v="Professor"/>
    <n v="1178"/>
    <n v="1978"/>
    <n v="0.72799999999999998"/>
    <n v="0.78200000000000003"/>
    <n v="0.45024000000000003"/>
    <n v="0.61651999999999985"/>
    <n v="0.73029261013430247"/>
    <n v="43"/>
    <n v="27.395348837209301"/>
  </r>
  <r>
    <s v="John Jones"/>
    <x v="48"/>
    <x v="1"/>
    <s v="Professor"/>
    <n v="152"/>
    <n v="1987"/>
    <n v="0.14000000000000001"/>
    <n v="0.53"/>
    <n v="0.45024000000000003"/>
    <n v="0.61651999999999985"/>
    <n v="0.73029261013430247"/>
    <n v="34"/>
    <n v="4.4705882352941178"/>
  </r>
  <r>
    <s v="Steven Kaliszewski"/>
    <x v="48"/>
    <x v="1"/>
    <s v="Professor"/>
    <n v="428"/>
    <n v="1994"/>
    <n v="0.4"/>
    <n v="0.33399999999999996"/>
    <n v="0.45024000000000003"/>
    <n v="0.61651999999999985"/>
    <n v="0.73029261013430247"/>
    <n v="27"/>
    <n v="15.851851851851851"/>
  </r>
  <r>
    <s v="Henry Kierstead"/>
    <x v="48"/>
    <x v="1"/>
    <s v="Professor"/>
    <n v="1405"/>
    <n v="1979"/>
    <n v="0.77500000000000002"/>
    <n v="0.76"/>
    <n v="0.45024000000000003"/>
    <n v="0.61651999999999985"/>
    <n v="0.73029261013430247"/>
    <n v="42"/>
    <n v="33.452380952380949"/>
  </r>
  <r>
    <s v="Yang Kuang"/>
    <x v="48"/>
    <x v="1"/>
    <s v="Professor"/>
    <n v="3902"/>
    <n v="1985"/>
    <n v="0.94799999999999995"/>
    <n v="0.59299999999999997"/>
    <n v="0.45024000000000003"/>
    <n v="0.61651999999999985"/>
    <n v="0.73029261013430247"/>
    <n v="36"/>
    <n v="108.38888888888889"/>
  </r>
  <r>
    <s v="Juan Lopez"/>
    <x v="48"/>
    <x v="1"/>
    <s v="Professor"/>
    <n v="156"/>
    <n v="1988"/>
    <n v="0.14399999999999999"/>
    <n v="0.5"/>
    <n v="0.45024000000000003"/>
    <n v="0.61651999999999985"/>
    <n v="0.73029261013430247"/>
    <n v="33"/>
    <n v="4.7272727272727275"/>
  </r>
  <r>
    <s v="Robert McCulloch"/>
    <x v="48"/>
    <x v="1"/>
    <s v="Professor"/>
    <n v="148"/>
    <n v="1985"/>
    <n v="0.13700000000000001"/>
    <n v="0.59299999999999997"/>
    <n v="0.45024000000000003"/>
    <n v="0.61651999999999985"/>
    <n v="0.73029261013430247"/>
    <n v="36"/>
    <n v="4.1111111111111107"/>
  </r>
  <r>
    <s v="Fabio Milner"/>
    <x v="48"/>
    <x v="1"/>
    <s v="Professor"/>
    <n v="609"/>
    <n v="1983"/>
    <n v="0.51400000000000001"/>
    <n v="0.65200000000000002"/>
    <n v="0.45024000000000003"/>
    <n v="0.61651999999999985"/>
    <n v="0.73029261013430247"/>
    <n v="38"/>
    <n v="16.026315789473685"/>
  </r>
  <r>
    <s v="Hans Mittelmann"/>
    <x v="48"/>
    <x v="1"/>
    <s v="Professor"/>
    <n v="549"/>
    <n v="1974"/>
    <n v="0.48"/>
    <n v="0.86899999999999999"/>
    <n v="0.45024000000000003"/>
    <n v="0.61651999999999985"/>
    <n v="0.73029261013430247"/>
    <n v="47"/>
    <n v="11.680851063829786"/>
  </r>
  <r>
    <s v="John Quigg"/>
    <x v="48"/>
    <x v="1"/>
    <s v="Professor"/>
    <n v="783"/>
    <n v="1979"/>
    <n v="0.60799999999999998"/>
    <n v="0.76"/>
    <n v="0.45024000000000003"/>
    <n v="0.61651999999999985"/>
    <n v="0.73029261013430247"/>
    <n v="42"/>
    <n v="18.642857142857142"/>
  </r>
  <r>
    <s v="Rosemary Renaut"/>
    <x v="48"/>
    <x v="0"/>
    <s v="Professor"/>
    <n v="238"/>
    <n v="1984"/>
    <n v="0.23899999999999999"/>
    <n v="0.622"/>
    <n v="0.45024000000000003"/>
    <n v="0.61651999999999985"/>
    <n v="0.73029261013430247"/>
    <n v="37"/>
    <n v="6.4324324324324325"/>
  </r>
  <r>
    <s v="Christian Ringhofer"/>
    <x v="48"/>
    <x v="1"/>
    <s v="Professor"/>
    <n v="1425"/>
    <n v="1983"/>
    <n v="0.78"/>
    <n v="0.65200000000000002"/>
    <n v="0.45024000000000003"/>
    <n v="0.61651999999999985"/>
    <n v="0.73029261013430247"/>
    <n v="38"/>
    <n v="37.5"/>
  </r>
  <r>
    <s v="Hal Smith"/>
    <x v="48"/>
    <x v="1"/>
    <s v="Professor"/>
    <n v="5370"/>
    <n v="1976"/>
    <n v="0.97199999999999998"/>
    <n v="0.82299999999999995"/>
    <n v="0.45024000000000003"/>
    <n v="0.61651999999999985"/>
    <n v="0.73029261013430247"/>
    <n v="45"/>
    <n v="119.33333333333333"/>
  </r>
  <r>
    <s v="Sergei Suslov"/>
    <x v="48"/>
    <x v="1"/>
    <s v="Professor"/>
    <n v="703"/>
    <n v="1982"/>
    <n v="0.56999999999999995"/>
    <n v="0.68399999999999994"/>
    <n v="0.45024000000000003"/>
    <n v="0.61651999999999985"/>
    <n v="0.73029261013430247"/>
    <n v="39"/>
    <n v="18.025641025641026"/>
  </r>
  <r>
    <s v="Horst Thieme"/>
    <x v="48"/>
    <x v="1"/>
    <s v="Professor"/>
    <n v="3641"/>
    <n v="1977"/>
    <n v="0.93899999999999995"/>
    <n v="0.80499999999999994"/>
    <n v="0.45024000000000003"/>
    <n v="0.61651999999999985"/>
    <n v="0.73029261013430247"/>
    <n v="44"/>
    <n v="82.75"/>
  </r>
  <r>
    <s v="Ash Abebe"/>
    <x v="49"/>
    <x v="1"/>
    <s v="Professor"/>
    <n v="20"/>
    <n v="2002"/>
    <n v="2.7E-2"/>
    <n v="0.10299999999999998"/>
    <n v="0.28844444444444445"/>
    <n v="0.68607407407407406"/>
    <n v="0.42042755344418054"/>
    <n v="19"/>
    <n v="1.0526315789473684"/>
  </r>
  <r>
    <s v="Ulrich Albrecht"/>
    <x v="49"/>
    <x v="1"/>
    <s v="Professor"/>
    <n v="360"/>
    <n v="1982"/>
    <n v="0.34899999999999998"/>
    <n v="0.68399999999999994"/>
    <n v="0.28844444444444445"/>
    <n v="0.68607407407407406"/>
    <n v="0.42042755344418054"/>
    <n v="39"/>
    <n v="9.2307692307692299"/>
  </r>
  <r>
    <s v="Stewart Baldwin"/>
    <x v="49"/>
    <x v="1"/>
    <s v="Professor"/>
    <n v="243"/>
    <n v="1980"/>
    <n v="0.24299999999999999"/>
    <n v="0.73899999999999999"/>
    <n v="0.28844444444444445"/>
    <n v="0.68607407407407406"/>
    <n v="0.42042755344418054"/>
    <n v="41"/>
    <n v="5.9268292682926829"/>
  </r>
  <r>
    <s v="Andras Bezdek"/>
    <x v="49"/>
    <x v="1"/>
    <s v="Professor"/>
    <n v="143"/>
    <n v="1978"/>
    <n v="0.13300000000000001"/>
    <n v="0.78200000000000003"/>
    <n v="0.28844444444444445"/>
    <n v="0.68607407407407406"/>
    <n v="0.42042755344418054"/>
    <n v="43"/>
    <n v="3.3255813953488373"/>
  </r>
  <r>
    <s v="Nedret Billor"/>
    <x v="49"/>
    <x v="0"/>
    <s v="Professor"/>
    <n v="13"/>
    <n v="1993"/>
    <n v="1.7999999999999999E-2"/>
    <n v="0.36299999999999999"/>
    <n v="0.28844444444444445"/>
    <n v="0.68607407407407406"/>
    <n v="0.42042755344418054"/>
    <n v="28"/>
    <n v="0.4642857142857143"/>
  </r>
  <r>
    <s v="Yanzhao Cao"/>
    <x v="49"/>
    <x v="1"/>
    <s v="Professor"/>
    <n v="558"/>
    <n v="1992"/>
    <n v="0.48299999999999998"/>
    <n v="0.38700000000000001"/>
    <n v="0.28844444444444445"/>
    <n v="0.68607407407407406"/>
    <n v="0.42042755344418054"/>
    <n v="29"/>
    <n v="19.241379310344829"/>
  </r>
  <r>
    <s v="Mark Carpenter"/>
    <x v="49"/>
    <x v="1"/>
    <s v="Professor"/>
    <n v="2"/>
    <n v="1992"/>
    <n v="4.0000000000000001E-3"/>
    <n v="0.38700000000000001"/>
    <n v="0.28844444444444445"/>
    <n v="0.68607407407407406"/>
    <n v="0.42042755344418054"/>
    <n v="29"/>
    <n v="6.8965517241379309E-2"/>
  </r>
  <r>
    <s v="Narendra Kumar Govil"/>
    <x v="49"/>
    <x v="1"/>
    <s v="Professor"/>
    <n v="266"/>
    <n v="1963"/>
    <n v="0.26300000000000001"/>
    <n v="0.98199999999999998"/>
    <n v="0.28844444444444445"/>
    <n v="0.68607407407407406"/>
    <n v="0.42042755344418054"/>
    <n v="58"/>
    <n v="4.5862068965517242"/>
  </r>
  <r>
    <s v="Xiaoying Han"/>
    <x v="49"/>
    <x v="0"/>
    <s v="Professor"/>
    <n v="213"/>
    <n v="2007"/>
    <n v="0.20599999999999999"/>
    <n v="1.8000000000000016E-2"/>
    <n v="0.28844444444444445"/>
    <n v="0.68607407407407406"/>
    <n v="0.42042755344418054"/>
    <n v="14"/>
    <n v="15.214285714285714"/>
  </r>
  <r>
    <s v="Yongsheng Han"/>
    <x v="49"/>
    <x v="1"/>
    <s v="Professor"/>
    <n v="1158"/>
    <n v="1983"/>
    <n v="0.72"/>
    <n v="0.65200000000000002"/>
    <n v="0.28844444444444445"/>
    <n v="0.68607407407407406"/>
    <n v="0.42042755344418054"/>
    <n v="38"/>
    <n v="30.473684210526315"/>
  </r>
  <r>
    <s v="Georg Hetzer"/>
    <x v="49"/>
    <x v="1"/>
    <s v="Professor"/>
    <n v="216"/>
    <n v="1973"/>
    <n v="0.21099999999999999"/>
    <n v="0.88500000000000001"/>
    <n v="0.28844444444444445"/>
    <n v="0.68607407407407406"/>
    <n v="0.42042755344418054"/>
    <n v="48"/>
    <n v="4.5"/>
  </r>
  <r>
    <s v="Dean G Hoffman"/>
    <x v="49"/>
    <x v="1"/>
    <s v="Professor"/>
    <n v="569"/>
    <n v="1976"/>
    <n v="0.48699999999999999"/>
    <n v="0.82299999999999995"/>
    <n v="0.28844444444444445"/>
    <n v="0.68607407407407406"/>
    <n v="0.42042755344418054"/>
    <n v="45"/>
    <n v="12.644444444444444"/>
  </r>
  <r>
    <s v="Overtoun Jenda"/>
    <x v="49"/>
    <x v="1"/>
    <s v="Professor"/>
    <n v="1734"/>
    <n v="1981"/>
    <n v="0.82899999999999996"/>
    <n v="0.71399999999999997"/>
    <n v="0.28844444444444445"/>
    <n v="0.68607407407407406"/>
    <n v="0.42042755344418054"/>
    <n v="40"/>
    <n v="43.35"/>
  </r>
  <r>
    <s v="Peter D Johnson"/>
    <x v="49"/>
    <x v="1"/>
    <s v="Professor"/>
    <n v="253"/>
    <n v="1973"/>
    <n v="0.253"/>
    <n v="0.88500000000000001"/>
    <n v="0.28844444444444445"/>
    <n v="0.68607407407407406"/>
    <n v="0.42042755344418054"/>
    <n v="48"/>
    <n v="5.270833333333333"/>
  </r>
  <r>
    <s v="Theodore Kilgore"/>
    <x v="49"/>
    <x v="1"/>
    <s v="Professor"/>
    <n v="77"/>
    <n v="1974"/>
    <n v="7.6999999999999999E-2"/>
    <n v="0.86899999999999999"/>
    <n v="0.28844444444444445"/>
    <n v="0.68607407407407406"/>
    <n v="0.42042755344418054"/>
    <n v="47"/>
    <n v="1.6382978723404256"/>
  </r>
  <r>
    <s v="Krystyna Kuperberg"/>
    <x v="49"/>
    <x v="0"/>
    <s v="Professor"/>
    <n v="133"/>
    <n v="1971"/>
    <n v="0.125"/>
    <n v="0.91300000000000003"/>
    <n v="0.28844444444444445"/>
    <n v="0.68607407407407406"/>
    <n v="0.42042755344418054"/>
    <n v="50"/>
    <n v="2.66"/>
  </r>
  <r>
    <s v="Wlodzimierz Kuperberg"/>
    <x v="49"/>
    <x v="1"/>
    <s v="Professor"/>
    <n v="200"/>
    <n v="1965"/>
    <n v="0.191"/>
    <n v="0.97399999999999998"/>
    <n v="0.28844444444444445"/>
    <n v="0.68607407407407406"/>
    <n v="0.42042755344418054"/>
    <n v="56"/>
    <n v="3.5714285714285716"/>
  </r>
  <r>
    <s v="Douglas Leonard"/>
    <x v="49"/>
    <x v="1"/>
    <s v="Professor"/>
    <n v="127"/>
    <n v="1977"/>
    <n v="0.121"/>
    <n v="0.80499999999999994"/>
    <n v="0.28844444444444445"/>
    <n v="0.68607407407407406"/>
    <n v="0.42042755344418054"/>
    <n v="44"/>
    <n v="2.8863636363636362"/>
  </r>
  <r>
    <s v="Ming Liao"/>
    <x v="49"/>
    <x v="1"/>
    <s v="Professor"/>
    <n v="194"/>
    <n v="1984"/>
    <n v="0.182"/>
    <n v="0.622"/>
    <n v="0.28844444444444445"/>
    <n v="0.68607407407407406"/>
    <n v="0.42042755344418054"/>
    <n v="37"/>
    <n v="5.243243243243243"/>
  </r>
  <r>
    <s v="Curt Lindner"/>
    <x v="49"/>
    <x v="1"/>
    <s v="Professor"/>
    <n v="1186"/>
    <n v="1969"/>
    <n v="0.73099999999999998"/>
    <n v="0.93900000000000006"/>
    <n v="0.28844444444444445"/>
    <n v="0.68607407407407406"/>
    <n v="0.42042755344418054"/>
    <n v="52"/>
    <n v="22.807692307692307"/>
  </r>
  <r>
    <s v="Piotr Minc"/>
    <x v="49"/>
    <x v="1"/>
    <s v="Professor"/>
    <n v="205"/>
    <n v="1972"/>
    <n v="0.2"/>
    <n v="0.89700000000000002"/>
    <n v="0.28844444444444445"/>
    <n v="0.68607407407407406"/>
    <n v="0.42042755344418054"/>
    <n v="49"/>
    <n v="4.1836734693877551"/>
  </r>
  <r>
    <s v="Thomas Pate"/>
    <x v="49"/>
    <x v="1"/>
    <s v="Professor"/>
    <n v="105"/>
    <n v="1976"/>
    <n v="0.10100000000000001"/>
    <n v="0.82299999999999995"/>
    <n v="0.28844444444444445"/>
    <n v="0.68607407407407406"/>
    <n v="0.42042755344418054"/>
    <n v="45"/>
    <n v="2.3333333333333335"/>
  </r>
  <r>
    <s v="Henry Schenck"/>
    <x v="49"/>
    <x v="1"/>
    <s v="Professor"/>
    <n v="964"/>
    <n v="1997"/>
    <n v="0.66400000000000003"/>
    <n v="0.24"/>
    <n v="0.28844444444444445"/>
    <n v="0.68607407407407406"/>
    <n v="0.42042755344418054"/>
    <n v="24"/>
    <n v="40.166666666666664"/>
  </r>
  <r>
    <s v="Wenxian Shen"/>
    <x v="49"/>
    <x v="0"/>
    <s v="Professor"/>
    <n v="1948"/>
    <n v="1988"/>
    <n v="0.85599999999999998"/>
    <n v="0.5"/>
    <n v="0.28844444444444445"/>
    <n v="0.68607407407407406"/>
    <n v="0.42042755344418054"/>
    <n v="33"/>
    <n v="59.030303030303031"/>
  </r>
  <r>
    <s v="Michel Smith"/>
    <x v="49"/>
    <x v="1"/>
    <s v="Professor"/>
    <n v="87"/>
    <n v="1974"/>
    <n v="8.5000000000000006E-2"/>
    <n v="0.86899999999999999"/>
    <n v="0.28844444444444445"/>
    <n v="0.68607407407407406"/>
    <n v="0.42042755344418054"/>
    <n v="47"/>
    <n v="1.8510638297872339"/>
  </r>
  <r>
    <s v="Jerzy Szulga"/>
    <x v="49"/>
    <x v="1"/>
    <s v="Professor"/>
    <n v="94"/>
    <n v="1976"/>
    <n v="8.8999999999999996E-2"/>
    <n v="0.82299999999999995"/>
    <n v="0.28844444444444445"/>
    <n v="0.68607407407407406"/>
    <n v="0.42042755344418054"/>
    <n v="45"/>
    <n v="2.088888888888889"/>
  </r>
  <r>
    <s v="Richard Zalik"/>
    <x v="49"/>
    <x v="1"/>
    <s v="Professor"/>
    <n v="152"/>
    <n v="1975"/>
    <n v="0.14000000000000001"/>
    <n v="0.84599999999999997"/>
    <n v="0.28844444444444445"/>
    <n v="0.68607407407407406"/>
    <n v="0.42042755344418054"/>
    <n v="46"/>
    <n v="3.3043478260869565"/>
  </r>
  <r>
    <s v="Antonella Marini"/>
    <x v="50"/>
    <x v="0"/>
    <s v="Professor"/>
    <n v="76"/>
    <n v="1988"/>
    <n v="7.4999999999999997E-2"/>
    <n v="0.5"/>
    <n v="0.32674999999999998"/>
    <n v="0.61125000000000007"/>
    <n v="0.53456032719836388"/>
    <n v="33"/>
    <n v="2.3030303030303032"/>
  </r>
  <r>
    <s v="Morton Lowengrub"/>
    <x v="50"/>
    <x v="1"/>
    <s v="Professor"/>
    <n v="32"/>
    <n v="1961"/>
    <n v="0.04"/>
    <n v="0.98899999999999999"/>
    <n v="0.32674999999999998"/>
    <n v="0.61125000000000007"/>
    <n v="0.53456032719836388"/>
    <n v="60"/>
    <n v="0.53333333333333333"/>
  </r>
  <r>
    <s v="Wen Xiog Chen"/>
    <x v="50"/>
    <x v="1"/>
    <s v="Professor"/>
    <n v="2780"/>
    <n v="1983"/>
    <n v="0.90900000000000003"/>
    <n v="0.65200000000000002"/>
    <n v="0.32674999999999998"/>
    <n v="0.61125000000000007"/>
    <n v="0.53456032719836388"/>
    <n v="38"/>
    <n v="73.15789473684211"/>
  </r>
  <r>
    <s v="Marian Gidea"/>
    <x v="50"/>
    <x v="1"/>
    <s v="Professor"/>
    <n v="285"/>
    <n v="1995"/>
    <n v="0.28299999999999997"/>
    <n v="0.30400000000000005"/>
    <n v="0.32674999999999998"/>
    <n v="0.61125000000000007"/>
    <n v="0.53456032719836388"/>
    <n v="26"/>
    <n v="10.961538461538462"/>
  </r>
  <r>
    <s v="Samuel Blank"/>
    <x v="51"/>
    <x v="1"/>
    <s v="Professor"/>
    <n v="30"/>
    <n v="1967"/>
    <n v="3.7999999999999999E-2"/>
    <n v="0.95799999999999996"/>
    <n v="0.34889999999999999"/>
    <n v="0.63549999999999995"/>
    <n v="0.5490165224232888"/>
    <n v="54"/>
    <n v="0.55555555555555558"/>
  </r>
  <r>
    <s v="Maxim Braverman"/>
    <x v="51"/>
    <x v="1"/>
    <s v="Professor"/>
    <n v="30"/>
    <n v="1991"/>
    <n v="3.7999999999999999E-2"/>
    <n v="0.41400000000000003"/>
    <n v="0.34889999999999999"/>
    <n v="0.63549999999999995"/>
    <n v="0.5490165224232888"/>
    <n v="30"/>
    <n v="1"/>
  </r>
  <r>
    <s v="Stanley Eigen"/>
    <x v="51"/>
    <x v="1"/>
    <s v="Professor"/>
    <n v="87"/>
    <n v="1981"/>
    <n v="8.5000000000000006E-2"/>
    <n v="0.71399999999999997"/>
    <n v="0.34889999999999999"/>
    <n v="0.63549999999999995"/>
    <n v="0.5490165224232888"/>
    <n v="40"/>
    <n v="2.1749999999999998"/>
  </r>
  <r>
    <s v="Terence Gaffney"/>
    <x v="51"/>
    <x v="1"/>
    <s v="Professor"/>
    <n v="530"/>
    <n v="1976"/>
    <n v="0.46700000000000003"/>
    <n v="0.82299999999999995"/>
    <n v="0.34889999999999999"/>
    <n v="0.63549999999999995"/>
    <n v="0.5490165224232888"/>
    <n v="45"/>
    <n v="11.777777777777779"/>
  </r>
  <r>
    <s v="Anthony Iarrobino"/>
    <x v="51"/>
    <x v="1"/>
    <s v="Professor"/>
    <n v="932"/>
    <n v="1971"/>
    <n v="0.65500000000000003"/>
    <n v="0.91300000000000003"/>
    <n v="0.34889999999999999"/>
    <n v="0.63549999999999995"/>
    <n v="0.5490165224232888"/>
    <n v="50"/>
    <n v="18.64"/>
  </r>
  <r>
    <s v="Christopher King"/>
    <x v="51"/>
    <x v="1"/>
    <s v="Professor"/>
    <n v="196"/>
    <n v="1992"/>
    <n v="0.185"/>
    <n v="0.38700000000000001"/>
    <n v="0.34889999999999999"/>
    <n v="0.63549999999999995"/>
    <n v="0.5490165224232888"/>
    <n v="29"/>
    <n v="6.7586206896551726"/>
  </r>
  <r>
    <s v="Venkatraman Lakshmibai"/>
    <x v="51"/>
    <x v="0"/>
    <s v="Professor"/>
    <n v="879"/>
    <n v="1974"/>
    <n v="0.64"/>
    <n v="0.86899999999999999"/>
    <n v="0.34889999999999999"/>
    <n v="0.63549999999999995"/>
    <n v="0.5490165224232888"/>
    <n v="47"/>
    <n v="18.702127659574469"/>
  </r>
  <r>
    <s v="Ivan Loseu"/>
    <x v="51"/>
    <x v="1"/>
    <s v="Professor"/>
    <n v="466"/>
    <n v="2005"/>
    <n v="0.42299999999999999"/>
    <n v="4.1000000000000036E-2"/>
    <n v="0.34889999999999999"/>
    <n v="0.63549999999999995"/>
    <n v="0.5490165224232888"/>
    <n v="16"/>
    <n v="29.125"/>
  </r>
  <r>
    <s v="Donald King"/>
    <x v="51"/>
    <x v="1"/>
    <s v="Professor"/>
    <n v="33"/>
    <n v="1979"/>
    <n v="4.1000000000000002E-2"/>
    <n v="0.76"/>
    <n v="0.34889999999999999"/>
    <n v="0.63549999999999995"/>
    <n v="0.5490165224232888"/>
    <n v="42"/>
    <n v="0.7857142857142857"/>
  </r>
  <r>
    <s v="Mikhail Malioutov"/>
    <x v="51"/>
    <x v="1"/>
    <s v="Professor"/>
    <n v="89"/>
    <n v="1961"/>
    <n v="8.5999999999999993E-2"/>
    <n v="0.98899999999999999"/>
    <n v="0.34889999999999999"/>
    <n v="0.63549999999999995"/>
    <n v="0.5490165224232888"/>
    <n v="60"/>
    <n v="1.4833333333333334"/>
  </r>
  <r>
    <s v="Alina Marian"/>
    <x v="51"/>
    <x v="0"/>
    <s v="Professor"/>
    <n v="187"/>
    <n v="2001"/>
    <n v="0.17599999999999999"/>
    <n v="0.124"/>
    <n v="0.34889999999999999"/>
    <n v="0.63549999999999995"/>
    <n v="0.5490165224232888"/>
    <n v="20"/>
    <n v="9.35"/>
  </r>
  <r>
    <s v="David Massey"/>
    <x v="51"/>
    <x v="1"/>
    <s v="Professor"/>
    <n v="300"/>
    <n v="1986"/>
    <n v="0.29699999999999999"/>
    <n v="0.56400000000000006"/>
    <n v="0.34889999999999999"/>
    <n v="0.63549999999999995"/>
    <n v="0.5490165224232888"/>
    <n v="35"/>
    <n v="8.5714285714285712"/>
  </r>
  <r>
    <s v="Robert McOwen"/>
    <x v="51"/>
    <x v="1"/>
    <s v="Professor"/>
    <n v="535"/>
    <n v="1977"/>
    <n v="0.47099999999999997"/>
    <n v="0.80499999999999994"/>
    <n v="0.34889999999999999"/>
    <n v="0.63549999999999995"/>
    <n v="0.5490165224232888"/>
    <n v="44"/>
    <n v="12.159090909090908"/>
  </r>
  <r>
    <s v="Richard Porter"/>
    <x v="51"/>
    <x v="1"/>
    <s v="Professor"/>
    <n v="260"/>
    <n v="1975"/>
    <n v="0.26"/>
    <n v="0.84599999999999997"/>
    <n v="0.34889999999999999"/>
    <n v="0.63549999999999995"/>
    <n v="0.5490165224232888"/>
    <n v="46"/>
    <n v="5.6521739130434785"/>
  </r>
  <r>
    <s v="Egon Schulte"/>
    <x v="51"/>
    <x v="1"/>
    <s v="Professor"/>
    <n v="787"/>
    <n v="1981"/>
    <n v="0.61099999999999999"/>
    <n v="0.71399999999999997"/>
    <n v="0.34889999999999999"/>
    <n v="0.63549999999999995"/>
    <n v="0.5490165224232888"/>
    <n v="40"/>
    <n v="19.675000000000001"/>
  </r>
  <r>
    <s v="Alexander Suciu"/>
    <x v="51"/>
    <x v="1"/>
    <s v="Professor"/>
    <n v="975"/>
    <n v="1984"/>
    <n v="0.66800000000000004"/>
    <n v="0.622"/>
    <n v="0.34889999999999999"/>
    <n v="0.63549999999999995"/>
    <n v="0.5490165224232888"/>
    <n v="37"/>
    <n v="26.351351351351351"/>
  </r>
  <r>
    <s v="Gordana Todorov"/>
    <x v="51"/>
    <x v="0"/>
    <s v="Professor"/>
    <n v="818"/>
    <n v="1979"/>
    <n v="0.61899999999999999"/>
    <n v="0.76"/>
    <n v="0.34889999999999999"/>
    <n v="0.63549999999999995"/>
    <n v="0.5490165224232888"/>
    <n v="42"/>
    <n v="19.476190476190474"/>
  </r>
  <r>
    <s v="Valerio Toledano Laredo"/>
    <x v="51"/>
    <x v="1"/>
    <s v="Professor"/>
    <n v="236"/>
    <n v="1994"/>
    <n v="0.23599999999999999"/>
    <n v="0.33399999999999996"/>
    <n v="0.34889999999999999"/>
    <n v="0.63549999999999995"/>
    <n v="0.5490165224232888"/>
    <n v="27"/>
    <n v="8.7407407407407405"/>
  </r>
  <r>
    <s v="Petar Topalov"/>
    <x v="51"/>
    <x v="1"/>
    <s v="Professor"/>
    <n v="730"/>
    <n v="1994"/>
    <n v="0.58199999999999996"/>
    <n v="0.33399999999999996"/>
    <n v="0.34889999999999999"/>
    <n v="0.63549999999999995"/>
    <n v="0.5490165224232888"/>
    <n v="27"/>
    <n v="27.037037037037038"/>
  </r>
  <r>
    <s v="Jonathan Weitsman"/>
    <x v="51"/>
    <x v="1"/>
    <s v="Professor"/>
    <n v="428"/>
    <n v="1980"/>
    <n v="0.4"/>
    <n v="0.73899999999999999"/>
    <n v="0.34889999999999999"/>
    <n v="0.63549999999999995"/>
    <n v="0.5490165224232888"/>
    <n v="41"/>
    <n v="10.439024390243903"/>
  </r>
  <r>
    <s v="Matt Baker"/>
    <x v="52"/>
    <x v="1"/>
    <s v="Professor"/>
    <n v="1148"/>
    <n v="1999"/>
    <n v="0.71699999999999997"/>
    <n v="0.17200000000000004"/>
    <n v="0.51338709677419359"/>
    <n v="0.39383870967741935"/>
    <n v="1.3035465640101564"/>
    <n v="22"/>
    <n v="52.18181818181818"/>
  </r>
  <r>
    <s v="Igor Belegradek"/>
    <x v="52"/>
    <x v="1"/>
    <s v="Professor"/>
    <n v="188"/>
    <n v="1993"/>
    <n v="0.17799999999999999"/>
    <n v="0.36299999999999999"/>
    <n v="0.51338709677419359"/>
    <n v="0.39383870967741935"/>
    <n v="1.3035465640101564"/>
    <n v="28"/>
    <n v="6.7142857142857144"/>
  </r>
  <r>
    <s v="Leonid Bunimovich"/>
    <x v="52"/>
    <x v="1"/>
    <s v="Professor"/>
    <n v="1157"/>
    <n v="1970"/>
    <n v="0.71899999999999997"/>
    <n v="0.92700000000000005"/>
    <n v="0.51338709677419359"/>
    <n v="0.39383870967741935"/>
    <n v="1.3035465640101564"/>
    <n v="51"/>
    <n v="22.686274509803923"/>
  </r>
  <r>
    <s v="Ernie Croot"/>
    <x v="52"/>
    <x v="1"/>
    <s v="Professor"/>
    <n v="209"/>
    <n v="1999"/>
    <n v="0.20200000000000001"/>
    <n v="0.17200000000000004"/>
    <n v="0.51338709677419359"/>
    <n v="0.39383870967741935"/>
    <n v="1.3035465640101564"/>
    <n v="22"/>
    <n v="9.5"/>
  </r>
  <r>
    <s v="Luca Dieci"/>
    <x v="52"/>
    <x v="1"/>
    <s v="Professor"/>
    <n v="804"/>
    <n v="1986"/>
    <n v="0.61699999999999999"/>
    <n v="0.56400000000000006"/>
    <n v="0.51338709677419359"/>
    <n v="0.39383870967741935"/>
    <n v="1.3035465640101564"/>
    <n v="35"/>
    <n v="22.971428571428572"/>
  </r>
  <r>
    <s v="John Etnyre"/>
    <x v="52"/>
    <x v="1"/>
    <s v="Professor"/>
    <n v="1369"/>
    <n v="1996"/>
    <n v="0.76800000000000002"/>
    <n v="0.27800000000000002"/>
    <n v="0.51338709677419359"/>
    <n v="0.39383870967741935"/>
    <n v="1.3035465640101564"/>
    <n v="25"/>
    <n v="54.76"/>
  </r>
  <r>
    <s v="Mohammed Ghomi"/>
    <x v="52"/>
    <x v="1"/>
    <s v="Professor"/>
    <n v="272"/>
    <n v="1998"/>
    <n v="0.26900000000000002"/>
    <n v="0.20899999999999996"/>
    <n v="0.51338709677419359"/>
    <n v="0.39383870967741935"/>
    <n v="1.3035465640101564"/>
    <n v="23"/>
    <n v="11.826086956521738"/>
  </r>
  <r>
    <s v="Guillermo Goldsztein"/>
    <x v="52"/>
    <x v="1"/>
    <s v="Professor"/>
    <n v="12"/>
    <n v="1997"/>
    <n v="1.7000000000000001E-2"/>
    <n v="0.24"/>
    <n v="0.51338709677419359"/>
    <n v="0.39383870967741935"/>
    <n v="1.3035465640101564"/>
    <n v="24"/>
    <n v="0.5"/>
  </r>
  <r>
    <s v="Christopher Heil"/>
    <x v="52"/>
    <x v="1"/>
    <s v="Professor"/>
    <n v="1614"/>
    <n v="1989"/>
    <n v="0.81200000000000006"/>
    <n v="0.46899999999999997"/>
    <n v="0.51338709677419359"/>
    <n v="0.39383870967741935"/>
    <n v="1.3035465640101564"/>
    <n v="32"/>
    <n v="50.4375"/>
  </r>
  <r>
    <s v="Christine Heitsch"/>
    <x v="52"/>
    <x v="0"/>
    <s v="Professor"/>
    <n v="18"/>
    <n v="2000"/>
    <n v="2.4E-2"/>
    <n v="0.14700000000000002"/>
    <n v="0.51338709677419359"/>
    <n v="0.39383870967741935"/>
    <n v="1.3035465640101564"/>
    <n v="21"/>
    <n v="0.8571428571428571"/>
  </r>
  <r>
    <s v="Christian Houdré"/>
    <x v="52"/>
    <x v="1"/>
    <s v="Professor"/>
    <n v="752"/>
    <n v="1989"/>
    <n v="0.59399999999999997"/>
    <n v="0.46899999999999997"/>
    <n v="0.51338709677419359"/>
    <n v="0.39383870967741935"/>
    <n v="1.3035465640101564"/>
    <n v="32"/>
    <n v="23.5"/>
  </r>
  <r>
    <s v="Plamen Iliev"/>
    <x v="52"/>
    <x v="1"/>
    <s v="Professor"/>
    <n v="292"/>
    <n v="1997"/>
    <n v="0.29199999999999998"/>
    <n v="0.24"/>
    <n v="0.51338709677419359"/>
    <n v="0.39383870967741935"/>
    <n v="1.3035465640101564"/>
    <n v="24"/>
    <n v="12.166666666666666"/>
  </r>
  <r>
    <s v="Sung Ha Kang"/>
    <x v="52"/>
    <x v="1"/>
    <s v="Professor"/>
    <n v="218"/>
    <n v="2002"/>
    <n v="0.214"/>
    <n v="0.10299999999999998"/>
    <n v="0.51338709677419359"/>
    <n v="0.39383870967741935"/>
    <n v="1.3035465640101564"/>
    <n v="19"/>
    <n v="11.473684210526315"/>
  </r>
  <r>
    <s v="Vladimir Koltchinskii"/>
    <x v="52"/>
    <x v="1"/>
    <s v="Professor"/>
    <n v="1078"/>
    <n v="1978"/>
    <n v="0.70399999999999996"/>
    <n v="0.78200000000000003"/>
    <n v="0.51338709677419359"/>
    <n v="0.39383870967741935"/>
    <n v="1.3035465640101564"/>
    <n v="43"/>
    <n v="25.069767441860463"/>
  </r>
  <r>
    <s v="Rachel Kuske"/>
    <x v="52"/>
    <x v="0"/>
    <s v="Professor"/>
    <n v="202"/>
    <n v="1990"/>
    <n v="0.193"/>
    <n v="0.43600000000000005"/>
    <n v="0.51338709677419359"/>
    <n v="0.39383870967741935"/>
    <n v="1.3035465640101564"/>
    <n v="31"/>
    <n v="6.5161290322580649"/>
  </r>
  <r>
    <s v="Michael Lacey"/>
    <x v="52"/>
    <x v="1"/>
    <s v="Professor"/>
    <n v="1981"/>
    <n v="1987"/>
    <n v="0.85799999999999998"/>
    <n v="0.53"/>
    <n v="0.51338709677419359"/>
    <n v="0.39383870967741935"/>
    <n v="1.3035465640101564"/>
    <n v="34"/>
    <n v="58.264705882352942"/>
  </r>
  <r>
    <s v="Thang Le"/>
    <x v="52"/>
    <x v="1"/>
    <s v="Professor"/>
    <n v="1037"/>
    <n v="1988"/>
    <n v="0.68700000000000006"/>
    <n v="0.5"/>
    <n v="0.51338709677419359"/>
    <n v="0.39383870967741935"/>
    <n v="1.3035465640101564"/>
    <n v="33"/>
    <n v="31.424242424242426"/>
  </r>
  <r>
    <s v="Anton Leykin"/>
    <x v="52"/>
    <x v="1"/>
    <s v="Professor"/>
    <n v="243"/>
    <n v="2001"/>
    <n v="0.24299999999999999"/>
    <n v="0.124"/>
    <n v="0.51338709677419359"/>
    <n v="0.39383870967741935"/>
    <n v="1.3035465640101564"/>
    <n v="20"/>
    <n v="12.15"/>
  </r>
  <r>
    <s v="Wing Li"/>
    <x v="52"/>
    <x v="0"/>
    <s v="Professor"/>
    <n v="159"/>
    <n v="1990"/>
    <n v="0.14599999999999999"/>
    <n v="0.43600000000000005"/>
    <n v="0.51338709677419359"/>
    <n v="0.39383870967741935"/>
    <n v="1.3035465640101564"/>
    <n v="31"/>
    <n v="5.129032258064516"/>
  </r>
  <r>
    <s v="Zhiwu Lin"/>
    <x v="52"/>
    <x v="1"/>
    <s v="Professor"/>
    <n v="390"/>
    <n v="2001"/>
    <n v="0.371"/>
    <n v="0.124"/>
    <n v="0.51338709677419359"/>
    <n v="0.39383870967741935"/>
    <n v="1.3035465640101564"/>
    <n v="20"/>
    <n v="19.5"/>
  </r>
  <r>
    <s v="Yingjie Liu"/>
    <x v="52"/>
    <x v="1"/>
    <s v="Professor"/>
    <n v="432"/>
    <n v="1994"/>
    <n v="0.40300000000000002"/>
    <n v="0.33399999999999996"/>
    <n v="0.51338709677419359"/>
    <n v="0.39383870967741935"/>
    <n v="1.3035465640101564"/>
    <n v="27"/>
    <n v="16"/>
  </r>
  <r>
    <s v="Rafael de la Llave"/>
    <x v="52"/>
    <x v="1"/>
    <s v="Professor"/>
    <n v="2250"/>
    <n v="1982"/>
    <n v="0.875"/>
    <n v="0.68399999999999994"/>
    <n v="0.51338709677419359"/>
    <n v="0.39383870967741935"/>
    <n v="1.3035465640101564"/>
    <n v="39"/>
    <n v="57.692307692307693"/>
  </r>
  <r>
    <s v="Michael Loss"/>
    <x v="52"/>
    <x v="1"/>
    <s v="Professor"/>
    <n v="3285"/>
    <n v="1986"/>
    <n v="0.93"/>
    <n v="0.56400000000000006"/>
    <n v="0.51338709677419359"/>
    <n v="0.39383870967741935"/>
    <n v="1.3035465640101564"/>
    <n v="35"/>
    <n v="93.857142857142861"/>
  </r>
  <r>
    <s v="Doron Lubinsky"/>
    <x v="52"/>
    <x v="1"/>
    <s v="Professor"/>
    <n v="1795"/>
    <n v="1980"/>
    <n v="0.83699999999999997"/>
    <n v="0.73899999999999999"/>
    <n v="0.51338709677419359"/>
    <n v="0.39383870967741935"/>
    <n v="1.3035465640101564"/>
    <n v="41"/>
    <n v="43.780487804878049"/>
  </r>
  <r>
    <s v="Dan Margalit"/>
    <x v="52"/>
    <x v="1"/>
    <s v="Professor"/>
    <n v="870"/>
    <n v="2002"/>
    <n v="0.63800000000000001"/>
    <n v="0.10299999999999998"/>
    <n v="0.51338709677419359"/>
    <n v="0.39383870967741935"/>
    <n v="1.3035465640101564"/>
    <n v="19"/>
    <n v="45.789473684210527"/>
  </r>
  <r>
    <s v="Ronghua Pan"/>
    <x v="52"/>
    <x v="1"/>
    <s v="Professor"/>
    <n v="740"/>
    <n v="1994"/>
    <n v="0.58899999999999997"/>
    <n v="0.33399999999999996"/>
    <n v="0.51338709677419359"/>
    <n v="0.39383870967741935"/>
    <n v="1.3035465640101564"/>
    <n v="27"/>
    <n v="27.407407407407408"/>
  </r>
  <r>
    <s v="Andrzej Swiech"/>
    <x v="52"/>
    <x v="1"/>
    <s v="Professor"/>
    <n v="859"/>
    <n v="1990"/>
    <n v="0.63300000000000001"/>
    <n v="0.43600000000000005"/>
    <n v="0.51338709677419359"/>
    <n v="0.39383870967741935"/>
    <n v="1.3035465640101564"/>
    <n v="31"/>
    <n v="27.70967741935484"/>
  </r>
  <r>
    <s v="Prasad Tetali"/>
    <x v="52"/>
    <x v="1"/>
    <s v="Professor"/>
    <n v="1145"/>
    <n v="1990"/>
    <n v="0.71699999999999997"/>
    <n v="0.43600000000000005"/>
    <n v="0.51338709677419359"/>
    <n v="0.39383870967741935"/>
    <n v="1.3035465640101564"/>
    <n v="31"/>
    <n v="36.935483870967744"/>
  </r>
  <r>
    <s v="Robin Thomas"/>
    <x v="52"/>
    <x v="1"/>
    <s v="Professor"/>
    <n v="2392"/>
    <n v="1984"/>
    <n v="0.88500000000000001"/>
    <n v="0.622"/>
    <n v="0.51338709677419359"/>
    <n v="0.39383870967741935"/>
    <n v="1.3035465640101564"/>
    <n v="37"/>
    <n v="64.648648648648646"/>
  </r>
  <r>
    <s v="Xingxing Yu"/>
    <x v="52"/>
    <x v="1"/>
    <s v="Professor"/>
    <n v="631"/>
    <n v="1988"/>
    <n v="0.52700000000000002"/>
    <n v="0.5"/>
    <n v="0.51338709677419359"/>
    <n v="0.39383870967741935"/>
    <n v="1.3035465640101564"/>
    <n v="33"/>
    <n v="19.121212121212121"/>
  </r>
  <r>
    <s v="Haomin Zhou"/>
    <x v="52"/>
    <x v="1"/>
    <s v="Professor"/>
    <n v="256"/>
    <n v="1999"/>
    <n v="0.25600000000000001"/>
    <n v="0.17200000000000004"/>
    <n v="0.51338709677419359"/>
    <n v="0.39383870967741935"/>
    <n v="1.3035465640101564"/>
    <n v="22"/>
    <n v="11.636363636363637"/>
  </r>
  <r>
    <s v="Chunsheng Ban"/>
    <x v="53"/>
    <x v="1"/>
    <s v="Professor"/>
    <n v="22"/>
    <n v="1990"/>
    <n v="0.03"/>
    <n v="0.43600000000000005"/>
    <n v="0.426093023255814"/>
    <n v="0.52134883720930236"/>
    <n v="0.81728967793737173"/>
    <n v="31"/>
    <n v="0.70967741935483875"/>
  </r>
  <r>
    <s v="Vitaly Bergelson"/>
    <x v="53"/>
    <x v="1"/>
    <s v="Professor"/>
    <n v="1528"/>
    <n v="1984"/>
    <n v="0.79600000000000004"/>
    <n v="0.622"/>
    <n v="0.426093023255814"/>
    <n v="0.52134883720930236"/>
    <n v="0.81728967793737173"/>
    <n v="37"/>
    <n v="41.297297297297298"/>
  </r>
  <r>
    <s v="Janet Best"/>
    <x v="53"/>
    <x v="0"/>
    <s v="Professor"/>
    <n v="42"/>
    <n v="2003"/>
    <n v="4.9000000000000002E-2"/>
    <n v="8.1999999999999962E-2"/>
    <n v="0.426093023255814"/>
    <n v="0.52134883720930236"/>
    <n v="0.81728967793737173"/>
    <n v="18"/>
    <n v="2.3333333333333335"/>
  </r>
  <r>
    <s v="Timothy Carlson"/>
    <x v="53"/>
    <x v="1"/>
    <s v="Professor"/>
    <n v="231"/>
    <n v="1978"/>
    <n v="0.22900000000000001"/>
    <n v="0.78200000000000003"/>
    <n v="0.426093023255814"/>
    <n v="0.52134883720930236"/>
    <n v="0.81728967793737173"/>
    <n v="43"/>
    <n v="5.3720930232558137"/>
  </r>
  <r>
    <s v="Luis Casian"/>
    <x v="53"/>
    <x v="1"/>
    <s v="Professor"/>
    <n v="67"/>
    <n v="1983"/>
    <n v="6.6000000000000003E-2"/>
    <n v="0.65200000000000002"/>
    <n v="0.426093023255814"/>
    <n v="0.52134883720930236"/>
    <n v="0.81728967793737173"/>
    <n v="38"/>
    <n v="1.763157894736842"/>
  </r>
  <r>
    <s v="Sergei Chmutov"/>
    <x v="53"/>
    <x v="1"/>
    <s v="Professor"/>
    <n v="449"/>
    <n v="1981"/>
    <n v="0.41199999999999998"/>
    <n v="0.71399999999999997"/>
    <n v="0.426093023255814"/>
    <n v="0.52134883720930236"/>
    <n v="0.81728967793737173"/>
    <n v="40"/>
    <n v="11.225"/>
  </r>
  <r>
    <s v="James Cogdell"/>
    <x v="53"/>
    <x v="1"/>
    <s v="Professor"/>
    <n v="703"/>
    <n v="1981"/>
    <n v="0.56999999999999995"/>
    <n v="0.71399999999999997"/>
    <n v="0.426093023255814"/>
    <n v="0.52134883720930236"/>
    <n v="0.81728967793737173"/>
    <n v="40"/>
    <n v="17.574999999999999"/>
  </r>
  <r>
    <s v="Ovidiu Costin"/>
    <x v="53"/>
    <x v="1"/>
    <s v="Professor"/>
    <n v="670"/>
    <n v="1986"/>
    <n v="0.55600000000000005"/>
    <n v="0.56400000000000006"/>
    <n v="0.426093023255814"/>
    <n v="0.52134883720930236"/>
    <n v="0.81728967793737173"/>
    <n v="35"/>
    <n v="19.142857142857142"/>
  </r>
  <r>
    <s v="Michael Davis"/>
    <x v="53"/>
    <x v="1"/>
    <s v="Professor"/>
    <n v="1743"/>
    <n v="1972"/>
    <n v="0.82899999999999996"/>
    <n v="0.89700000000000002"/>
    <n v="0.426093023255814"/>
    <n v="0.52134883720930236"/>
    <n v="0.81728967793737173"/>
    <n v="49"/>
    <n v="35.571428571428569"/>
  </r>
  <r>
    <s v="Andrzej Derdzinski"/>
    <x v="53"/>
    <x v="1"/>
    <s v="Professor"/>
    <n v="527"/>
    <n v="1975"/>
    <n v="0.46500000000000002"/>
    <n v="0.84599999999999997"/>
    <n v="0.426093023255814"/>
    <n v="0.52134883720930236"/>
    <n v="0.81728967793737173"/>
    <n v="46"/>
    <n v="11.456521739130435"/>
  </r>
  <r>
    <s v="Tamal Dey"/>
    <x v="53"/>
    <x v="1"/>
    <s v="Professor"/>
    <n v="614"/>
    <n v="1989"/>
    <n v="0.51700000000000002"/>
    <n v="0.46899999999999997"/>
    <n v="0.426093023255814"/>
    <n v="0.52134883720930236"/>
    <n v="0.81728967793737173"/>
    <n v="32"/>
    <n v="19.1875"/>
  </r>
  <r>
    <s v="Zbigniew Fiedorowicz"/>
    <x v="53"/>
    <x v="1"/>
    <s v="Professor"/>
    <n v="253"/>
    <n v="1970"/>
    <n v="0.253"/>
    <n v="0.92700000000000005"/>
    <n v="0.426093023255814"/>
    <n v="0.52134883720930236"/>
    <n v="0.81728967793737173"/>
    <n v="51"/>
    <n v="4.9607843137254903"/>
  </r>
  <r>
    <s v="Avner Friedman"/>
    <x v="53"/>
    <x v="1"/>
    <s v="Professor"/>
    <n v="10377"/>
    <n v="1956"/>
    <n v="0.99299999999999999"/>
    <n v="0.998"/>
    <n v="0.426093023255814"/>
    <n v="0.52134883720930236"/>
    <n v="0.81728967793737173"/>
    <n v="65"/>
    <n v="159.64615384615385"/>
  </r>
  <r>
    <s v="Martin Golubitsky"/>
    <x v="53"/>
    <x v="1"/>
    <s v="Professor"/>
    <n v="2882"/>
    <n v="1971"/>
    <n v="0.91500000000000004"/>
    <n v="0.91300000000000003"/>
    <n v="0.426093023255814"/>
    <n v="0.52134883720930236"/>
    <n v="0.81728967793737173"/>
    <n v="50"/>
    <n v="57.64"/>
  </r>
  <r>
    <s v="Bo Guan"/>
    <x v="53"/>
    <x v="1"/>
    <s v="Professor"/>
    <n v="687"/>
    <n v="1985"/>
    <n v="0.56499999999999995"/>
    <n v="0.59299999999999997"/>
    <n v="0.426093023255814"/>
    <n v="0.52134883720930236"/>
    <n v="0.81728967793737173"/>
    <n v="36"/>
    <n v="19.083333333333332"/>
  </r>
  <r>
    <s v="Ivo Herzog"/>
    <x v="53"/>
    <x v="1"/>
    <s v="Professor"/>
    <n v="411"/>
    <n v="1989"/>
    <n v="0.39"/>
    <n v="0.46899999999999997"/>
    <n v="0.426093023255814"/>
    <n v="0.52134883720930236"/>
    <n v="0.81728967793737173"/>
    <n v="32"/>
    <n v="12.84375"/>
  </r>
  <r>
    <s v="Roy Joshua"/>
    <x v="53"/>
    <x v="1"/>
    <s v="Professor"/>
    <n v="133"/>
    <n v="1983"/>
    <n v="0.125"/>
    <n v="0.65200000000000002"/>
    <n v="0.426093023255814"/>
    <n v="0.52134883720930236"/>
    <n v="0.81728967793737173"/>
    <n v="38"/>
    <n v="3.5"/>
  </r>
  <r>
    <s v="Matthew Kahle"/>
    <x v="53"/>
    <x v="1"/>
    <s v="Professor"/>
    <n v="255"/>
    <n v="2000"/>
    <n v="0.25600000000000001"/>
    <n v="0.14700000000000002"/>
    <n v="0.426093023255814"/>
    <n v="0.52134883720930236"/>
    <n v="0.81728967793737173"/>
    <n v="21"/>
    <n v="12.142857142857142"/>
  </r>
  <r>
    <s v="Thomas Kerler"/>
    <x v="53"/>
    <x v="1"/>
    <s v="Professor"/>
    <n v="241"/>
    <n v="1991"/>
    <n v="0.24099999999999999"/>
    <n v="0.41400000000000003"/>
    <n v="0.426093023255814"/>
    <n v="0.52134883720930236"/>
    <n v="0.81728967793737173"/>
    <n v="30"/>
    <n v="8.0333333333333332"/>
  </r>
  <r>
    <s v="Barbara Keyfitz"/>
    <x v="53"/>
    <x v="0"/>
    <s v="Professor"/>
    <n v="968"/>
    <n v="1970"/>
    <n v="0.66500000000000004"/>
    <n v="0.92700000000000005"/>
    <n v="0.426093023255814"/>
    <n v="0.52134883720930236"/>
    <n v="0.81728967793737173"/>
    <n v="51"/>
    <n v="18.980392156862745"/>
  </r>
  <r>
    <s v="Yuki Kodama"/>
    <x v="53"/>
    <x v="1"/>
    <s v="Professor"/>
    <n v="126"/>
    <n v="1955"/>
    <n v="0.11899999999999999"/>
    <n v="1"/>
    <n v="0.426093023255814"/>
    <n v="0.52134883720930236"/>
    <n v="0.81728967793737173"/>
    <n v="66"/>
    <n v="1.9090909090909092"/>
  </r>
  <r>
    <s v="Jean-Francois Lafont"/>
    <x v="53"/>
    <x v="1"/>
    <s v="Professor"/>
    <n v="182"/>
    <n v="2002"/>
    <n v="0.17100000000000001"/>
    <n v="0.10299999999999998"/>
    <n v="0.426093023255814"/>
    <n v="0.52134883720930236"/>
    <n v="0.81728967793737173"/>
    <n v="19"/>
    <n v="9.5789473684210531"/>
  </r>
  <r>
    <s v="Jan Lang"/>
    <x v="53"/>
    <x v="1"/>
    <s v="Professor"/>
    <n v="416"/>
    <n v="1995"/>
    <n v="0.39600000000000002"/>
    <n v="0.30400000000000005"/>
    <n v="0.426093023255814"/>
    <n v="0.52134883720930236"/>
    <n v="0.81728967793737173"/>
    <n v="26"/>
    <n v="16"/>
  </r>
  <r>
    <s v="Alexander Leibman"/>
    <x v="53"/>
    <x v="1"/>
    <s v="Professor"/>
    <n v="632"/>
    <n v="1993"/>
    <n v="0.52900000000000003"/>
    <n v="0.36299999999999999"/>
    <n v="0.426093023255814"/>
    <n v="0.52134883720930236"/>
    <n v="0.81728967793737173"/>
    <n v="28"/>
    <n v="22.571428571428573"/>
  </r>
  <r>
    <s v="Alan Kenneth Loper"/>
    <x v="53"/>
    <x v="1"/>
    <s v="Professor"/>
    <n v="351"/>
    <n v="1985"/>
    <n v="0.34200000000000003"/>
    <n v="0.59299999999999997"/>
    <n v="0.426093023255814"/>
    <n v="0.52134883720930236"/>
    <n v="0.81728967793737173"/>
    <n v="36"/>
    <n v="9.75"/>
  </r>
  <r>
    <s v="Yuan Lou"/>
    <x v="53"/>
    <x v="1"/>
    <s v="Professor"/>
    <n v="2672"/>
    <n v="1994"/>
    <n v="0.90400000000000003"/>
    <n v="0.33399999999999996"/>
    <n v="0.426093023255814"/>
    <n v="0.52134883720930236"/>
    <n v="0.81728967793737173"/>
    <n v="27"/>
    <n v="98.962962962962962"/>
  </r>
  <r>
    <s v="Wenzhi Luo"/>
    <x v="53"/>
    <x v="1"/>
    <s v="Professor"/>
    <n v="832"/>
    <n v="1989"/>
    <n v="0.626"/>
    <n v="0.46899999999999997"/>
    <n v="0.426093023255814"/>
    <n v="0.52134883720930236"/>
    <n v="0.81728967793737173"/>
    <n v="32"/>
    <n v="26"/>
  </r>
  <r>
    <s v="John Maharry"/>
    <x v="53"/>
    <x v="1"/>
    <s v="Professor"/>
    <n v="101"/>
    <n v="1996"/>
    <n v="9.5000000000000001E-2"/>
    <n v="0.27800000000000002"/>
    <n v="0.426093023255814"/>
    <n v="0.52134883720930236"/>
    <n v="0.81728967793737173"/>
    <n v="25"/>
    <n v="4.04"/>
  </r>
  <r>
    <s v="Jeffery McNeal"/>
    <x v="53"/>
    <x v="1"/>
    <s v="Professor"/>
    <n v="628"/>
    <n v="1988"/>
    <n v="0.52500000000000002"/>
    <n v="0.5"/>
    <n v="0.426093023255814"/>
    <n v="0.52134883720930236"/>
    <n v="0.81728967793737173"/>
    <n v="33"/>
    <n v="19.030303030303031"/>
  </r>
  <r>
    <s v="Chris Miller"/>
    <x v="53"/>
    <x v="1"/>
    <s v="Professor"/>
    <n v="735"/>
    <n v="1994"/>
    <n v="0.58399999999999996"/>
    <n v="0.33399999999999996"/>
    <n v="0.426093023255814"/>
    <n v="0.52134883720930236"/>
    <n v="0.81728967793737173"/>
    <n v="27"/>
    <n v="27.222222222222221"/>
  </r>
  <r>
    <s v="Henri Moscovici"/>
    <x v="53"/>
    <x v="1"/>
    <s v="Professor"/>
    <n v="1169"/>
    <n v="1964"/>
    <n v="0.72499999999999998"/>
    <n v="0.97799999999999998"/>
    <n v="0.426093023255814"/>
    <n v="0.52134883720930236"/>
    <n v="0.81728967793737173"/>
    <n v="57"/>
    <n v="20.508771929824562"/>
  </r>
  <r>
    <s v="Crichton Ogle"/>
    <x v="53"/>
    <x v="1"/>
    <s v="Professor"/>
    <n v="43"/>
    <n v="1984"/>
    <n v="4.9000000000000002E-2"/>
    <n v="0.622"/>
    <n v="0.426093023255814"/>
    <n v="0.52134883720930236"/>
    <n v="0.81728967793737173"/>
    <n v="37"/>
    <n v="1.1621621621621621"/>
  </r>
  <r>
    <s v="Grzegorz Rempala"/>
    <x v="53"/>
    <x v="1"/>
    <s v="Professor"/>
    <n v="204"/>
    <n v="1996"/>
    <n v="0.19700000000000001"/>
    <n v="0.27800000000000002"/>
    <n v="0.426093023255814"/>
    <n v="0.52134883720930236"/>
    <n v="0.81728967793737173"/>
    <n v="25"/>
    <n v="8.16"/>
  </r>
  <r>
    <s v="Syed Tariq Rizvi"/>
    <x v="53"/>
    <x v="1"/>
    <s v="Professor"/>
    <n v="665"/>
    <n v="1982"/>
    <n v="0.55100000000000005"/>
    <n v="0.68399999999999994"/>
    <n v="0.426093023255814"/>
    <n v="0.52134883720930236"/>
    <n v="0.81728967793737173"/>
    <n v="39"/>
    <n v="17.051282051282051"/>
  </r>
  <r>
    <s v="Nimish Shah"/>
    <x v="53"/>
    <x v="1"/>
    <s v="Professor"/>
    <n v="475"/>
    <n v="1991"/>
    <n v="0.43"/>
    <n v="0.41400000000000003"/>
    <n v="0.426093023255814"/>
    <n v="0.52134883720930236"/>
    <n v="0.81728967793737173"/>
    <n v="30"/>
    <n v="15.833333333333334"/>
  </r>
  <r>
    <s v="Aurel Stan"/>
    <x v="53"/>
    <x v="1"/>
    <s v="Professor"/>
    <n v="126"/>
    <n v="1999"/>
    <n v="0.11899999999999999"/>
    <n v="0.17200000000000004"/>
    <n v="0.426093023255814"/>
    <n v="0.52134883720930236"/>
    <n v="0.81728967793737173"/>
    <n v="22"/>
    <n v="5.7272727272727275"/>
  </r>
  <r>
    <s v="Saleh Tanveer"/>
    <x v="53"/>
    <x v="1"/>
    <s v="Professor"/>
    <n v="417"/>
    <n v="1982"/>
    <n v="0.39700000000000002"/>
    <n v="0.68399999999999994"/>
    <n v="0.426093023255814"/>
    <n v="0.52134883720930236"/>
    <n v="0.81728967793737173"/>
    <n v="39"/>
    <n v="10.692307692307692"/>
  </r>
  <r>
    <s v="David Terman"/>
    <x v="53"/>
    <x v="1"/>
    <s v="Professor"/>
    <n v="744"/>
    <n v="1980"/>
    <n v="0.59199999999999997"/>
    <n v="0.73899999999999999"/>
    <n v="0.426093023255814"/>
    <n v="0.52134883720930236"/>
    <n v="0.81728967793737173"/>
    <n v="41"/>
    <n v="18.146341463414632"/>
  </r>
  <r>
    <s v="Fei-Ran Tian"/>
    <x v="53"/>
    <x v="1"/>
    <s v="Professor"/>
    <n v="222"/>
    <n v="1991"/>
    <n v="0.219"/>
    <n v="0.41400000000000003"/>
    <n v="0.426093023255814"/>
    <n v="0.52134883720930236"/>
    <n v="0.81728967793737173"/>
    <n v="30"/>
    <n v="7.4"/>
  </r>
  <r>
    <s v="Hsian-Hua Tseng"/>
    <x v="53"/>
    <x v="1"/>
    <s v="Professor"/>
    <n v="510"/>
    <n v="2005"/>
    <n v="0.45400000000000001"/>
    <n v="4.1000000000000036E-2"/>
    <n v="0.426093023255814"/>
    <n v="0.52134883720930236"/>
    <n v="0.81728967793737173"/>
    <n v="16"/>
    <n v="31.875"/>
  </r>
  <r>
    <s v="Dongbin Xiu"/>
    <x v="53"/>
    <x v="1"/>
    <s v="Professor"/>
    <n v="2549"/>
    <n v="2001"/>
    <n v="0.89600000000000002"/>
    <n v="0.124"/>
    <n v="0.426093023255814"/>
    <n v="0.52134883720930236"/>
    <n v="0.81728967793737173"/>
    <n v="20"/>
    <n v="127.45"/>
  </r>
  <r>
    <s v="Donald Yau"/>
    <x v="53"/>
    <x v="1"/>
    <s v="Professor"/>
    <n v="541"/>
    <n v="1999"/>
    <n v="0.47599999999999998"/>
    <n v="0.17200000000000004"/>
    <n v="0.426093023255814"/>
    <n v="0.52134883720930236"/>
    <n v="0.81728967793737173"/>
    <n v="22"/>
    <n v="24.59090909090909"/>
  </r>
  <r>
    <s v="Mohammed Yousif"/>
    <x v="53"/>
    <x v="1"/>
    <s v="Professor"/>
    <n v="2"/>
    <n v="2014"/>
    <n v="4.0000000000000001E-3"/>
    <n v="0"/>
    <n v="0.426093023255814"/>
    <n v="0.52134883720930236"/>
    <n v="0.81728967793737173"/>
    <n v="7"/>
    <n v="0.2857142857142857"/>
  </r>
  <r>
    <s v="Donu Arapura"/>
    <x v="54"/>
    <x v="1"/>
    <s v="Professor"/>
    <n v="382"/>
    <n v="1985"/>
    <n v="0.36499999999999999"/>
    <n v="0.59299999999999997"/>
    <n v="0.52039534883720917"/>
    <n v="0.50046511627906964"/>
    <n v="1.0398234200743495"/>
    <n v="36"/>
    <n v="10.611111111111111"/>
  </r>
  <r>
    <s v="Saugata Basu"/>
    <x v="54"/>
    <x v="1"/>
    <s v="Professor"/>
    <n v="976"/>
    <n v="1994"/>
    <n v="0.67"/>
    <n v="0.33399999999999996"/>
    <n v="0.52039534883720917"/>
    <n v="0.50046511627906964"/>
    <n v="1.0398234200743495"/>
    <n v="27"/>
    <n v="36.148148148148145"/>
  </r>
  <r>
    <s v="Patricia Bauman"/>
    <x v="54"/>
    <x v="0"/>
    <s v="Professor"/>
    <n v="414"/>
    <n v="1982"/>
    <n v="0.39200000000000002"/>
    <n v="0.68399999999999994"/>
    <n v="0.52039534883720917"/>
    <n v="0.50046511627906964"/>
    <n v="1.0398234200743495"/>
    <n v="39"/>
    <n v="10.615384615384615"/>
  </r>
  <r>
    <s v="Rodrigo Banuelos"/>
    <x v="54"/>
    <x v="1"/>
    <s v="Professor"/>
    <n v="1245"/>
    <n v="1984"/>
    <n v="0.74399999999999999"/>
    <n v="0.622"/>
    <n v="0.52039534883720917"/>
    <n v="0.50046511627906964"/>
    <n v="1.0398234200743495"/>
    <n v="37"/>
    <n v="33.648648648648646"/>
  </r>
  <r>
    <s v="Steven Bell"/>
    <x v="54"/>
    <x v="1"/>
    <s v="Professor"/>
    <n v="779"/>
    <n v="1979"/>
    <n v="0.60599999999999998"/>
    <n v="0.76"/>
    <n v="0.52039534883720917"/>
    <n v="0.50046511627906964"/>
    <n v="1.0398234200743495"/>
    <n v="42"/>
    <n v="18.547619047619047"/>
  </r>
  <r>
    <s v="Johnny Brown"/>
    <x v="54"/>
    <x v="1"/>
    <s v="Professor"/>
    <n v="2"/>
    <n v="1971"/>
    <n v="4.0000000000000001E-3"/>
    <n v="0.91300000000000003"/>
    <n v="0.52039534883720917"/>
    <n v="0.50046511627906964"/>
    <n v="1.0398234200743495"/>
    <n v="50"/>
    <n v="0.04"/>
  </r>
  <r>
    <s v="Gregery Buzzard"/>
    <x v="54"/>
    <x v="1"/>
    <s v="Professor"/>
    <n v="179"/>
    <n v="1993"/>
    <n v="0.16600000000000001"/>
    <n v="0.36299999999999999"/>
    <n v="0.52039534883720917"/>
    <n v="0.50046511627906964"/>
    <n v="1.0398234200743495"/>
    <n v="28"/>
    <n v="6.3928571428571432"/>
  </r>
  <r>
    <s v="Zhiqiang Cai"/>
    <x v="54"/>
    <x v="1"/>
    <s v="Professor"/>
    <n v="2049"/>
    <n v="1986"/>
    <n v="0.86099999999999999"/>
    <n v="0.56400000000000006"/>
    <n v="0.52039534883720917"/>
    <n v="0.50046511627906964"/>
    <n v="1.0398234200743495"/>
    <n v="35"/>
    <n v="58.542857142857144"/>
  </r>
  <r>
    <s v="Min Chen"/>
    <x v="54"/>
    <x v="0"/>
    <s v="Professor"/>
    <n v="166"/>
    <n v="2006"/>
    <n v="0.154"/>
    <n v="2.7000000000000024E-2"/>
    <n v="0.52039534883720917"/>
    <n v="0.50046511627906964"/>
    <n v="1.0398234200743495"/>
    <n v="15"/>
    <n v="11.066666666666666"/>
  </r>
  <r>
    <s v="Marius Dadarlat"/>
    <x v="54"/>
    <x v="1"/>
    <s v="Professor"/>
    <n v="1016"/>
    <n v="1987"/>
    <n v="0.68300000000000005"/>
    <n v="0.53"/>
    <n v="0.52039534883720917"/>
    <n v="0.50046511627906964"/>
    <n v="1.0398234200743495"/>
    <n v="34"/>
    <n v="29.882352941176471"/>
  </r>
  <r>
    <s v="Donatella Danielli"/>
    <x v="54"/>
    <x v="0"/>
    <s v="Professor"/>
    <n v="1196"/>
    <n v="1991"/>
    <n v="0.73299999999999998"/>
    <n v="0.41400000000000003"/>
    <n v="0.52039534883720917"/>
    <n v="0.50046511627906964"/>
    <n v="1.0398234200743495"/>
    <n v="30"/>
    <n v="39.866666666666667"/>
  </r>
  <r>
    <s v="Louis de Branges"/>
    <x v="54"/>
    <x v="1"/>
    <s v="Professor"/>
    <n v="1168"/>
    <n v="1957"/>
    <n v="0.72399999999999998"/>
    <n v="0.997"/>
    <n v="0.52039534883720917"/>
    <n v="0.50046511627906964"/>
    <n v="1.0398234200743495"/>
    <n v="64"/>
    <n v="18.25"/>
  </r>
  <r>
    <s v="Suchuan Steven Dong"/>
    <x v="54"/>
    <x v="1"/>
    <s v="Professor"/>
    <n v="253"/>
    <n v="1998"/>
    <n v="0.253"/>
    <n v="0.20899999999999996"/>
    <n v="0.52039534883720917"/>
    <n v="0.50046511627906964"/>
    <n v="1.0398234200743495"/>
    <n v="23"/>
    <n v="11"/>
  </r>
  <r>
    <s v="Harold Donnelly"/>
    <x v="54"/>
    <x v="1"/>
    <s v="Professor"/>
    <n v="1069"/>
    <n v="1973"/>
    <n v="0.70099999999999996"/>
    <n v="0.88500000000000001"/>
    <n v="0.52039534883720917"/>
    <n v="0.50046511627906964"/>
    <n v="1.0398234200743495"/>
    <n v="48"/>
    <n v="22.270833333333332"/>
  </r>
  <r>
    <s v="Alexandre Eremenko"/>
    <x v="54"/>
    <x v="1"/>
    <s v="Professor"/>
    <n v="1594"/>
    <n v="1974"/>
    <n v="0.80800000000000005"/>
    <n v="0.86899999999999999"/>
    <n v="0.52039534883720917"/>
    <n v="0.50046511627906964"/>
    <n v="1.0398234200743495"/>
    <n v="47"/>
    <n v="33.914893617021278"/>
  </r>
  <r>
    <s v="Zhilian Julie Feng"/>
    <x v="54"/>
    <x v="0"/>
    <s v="Professor"/>
    <n v="961"/>
    <n v="1987"/>
    <n v="0.66100000000000003"/>
    <n v="0.53"/>
    <n v="0.52039534883720917"/>
    <n v="0.50046511627906964"/>
    <n v="1.0398234200743495"/>
    <n v="34"/>
    <n v="28.264705882352942"/>
  </r>
  <r>
    <s v="Andrei Gabrielov"/>
    <x v="54"/>
    <x v="1"/>
    <s v="Professor"/>
    <n v="729"/>
    <n v="1968"/>
    <n v="0.58199999999999996"/>
    <n v="0.94899999999999995"/>
    <n v="0.52039534883720917"/>
    <n v="0.50046511627906964"/>
    <n v="1.0398234200743495"/>
    <n v="53"/>
    <n v="13.754716981132075"/>
  </r>
  <r>
    <s v="David Goldberg"/>
    <x v="54"/>
    <x v="1"/>
    <s v="Professor"/>
    <n v="260"/>
    <n v="1991"/>
    <n v="0.26"/>
    <n v="0.41400000000000003"/>
    <n v="0.52039534883720917"/>
    <n v="0.50046511627906964"/>
    <n v="1.0398234200743495"/>
    <n v="30"/>
    <n v="8.6666666666666661"/>
  </r>
  <r>
    <s v="William Heinzer"/>
    <x v="54"/>
    <x v="1"/>
    <s v="Professor"/>
    <n v="1311"/>
    <n v="1966"/>
    <n v="0.76"/>
    <n v="0.96599999999999997"/>
    <n v="0.52039534883720917"/>
    <n v="0.50046511627906964"/>
    <n v="1.0398234200743495"/>
    <n v="55"/>
    <n v="23.836363636363636"/>
  </r>
  <r>
    <s v="Birgit Kaufmann"/>
    <x v="54"/>
    <x v="0"/>
    <s v="Professor"/>
    <n v="22"/>
    <n v="1996"/>
    <n v="0.03"/>
    <n v="0.27800000000000002"/>
    <n v="0.52039534883720917"/>
    <n v="0.50046511627906964"/>
    <n v="1.0398234200743495"/>
    <n v="25"/>
    <n v="0.88"/>
  </r>
  <r>
    <s v="Ralph Kaufmann"/>
    <x v="54"/>
    <x v="1"/>
    <s v="Professor"/>
    <n v="403"/>
    <n v="1995"/>
    <n v="0.38200000000000001"/>
    <n v="0.30400000000000005"/>
    <n v="0.52039534883720917"/>
    <n v="0.50046511627906964"/>
    <n v="1.0398234200743495"/>
    <n v="26"/>
    <n v="15.5"/>
  </r>
  <r>
    <s v="Laszlo Lempert"/>
    <x v="54"/>
    <x v="1"/>
    <s v="Professor"/>
    <n v="1184"/>
    <n v="1978"/>
    <n v="0.73099999999999998"/>
    <n v="0.78200000000000003"/>
    <n v="0.52039534883720917"/>
    <n v="0.50046511627906964"/>
    <n v="1.0398234200743495"/>
    <n v="43"/>
    <n v="27.534883720930232"/>
  </r>
  <r>
    <s v="Peijun Li"/>
    <x v="54"/>
    <x v="1"/>
    <s v="Professor"/>
    <n v="1"/>
    <n v="2006"/>
    <n v="1E-3"/>
    <n v="2.7000000000000024E-2"/>
    <n v="0.52039534883720917"/>
    <n v="0.50046511627906964"/>
    <n v="1.0398234200743495"/>
    <n v="15"/>
    <n v="6.6666666666666666E-2"/>
  </r>
  <r>
    <s v="Tong Liu"/>
    <x v="54"/>
    <x v="1"/>
    <s v="Professor"/>
    <n v="265"/>
    <n v="1998"/>
    <n v="0.26300000000000001"/>
    <n v="0.20899999999999996"/>
    <n v="0.52039534883720917"/>
    <n v="0.50046511627906964"/>
    <n v="1.0398234200743495"/>
    <n v="23"/>
    <n v="11.521739130434783"/>
  </r>
  <r>
    <s v="Kenji Matsuki"/>
    <x v="54"/>
    <x v="1"/>
    <s v="Professor"/>
    <n v="1041"/>
    <n v="1984"/>
    <n v="0.68899999999999995"/>
    <n v="0.622"/>
    <n v="0.52039534883720917"/>
    <n v="0.50046511627906964"/>
    <n v="1.0398234200743495"/>
    <n v="37"/>
    <n v="28.135135135135137"/>
  </r>
  <r>
    <s v="James McCLure"/>
    <x v="54"/>
    <x v="1"/>
    <s v="Professor"/>
    <n v="992"/>
    <n v="1978"/>
    <n v="0.67300000000000004"/>
    <n v="0.78200000000000003"/>
    <n v="0.52039534883720917"/>
    <n v="0.50046511627906964"/>
    <n v="1.0398234200743495"/>
    <n v="43"/>
    <n v="23.069767441860463"/>
  </r>
  <r>
    <s v="Arshak Petrosyan"/>
    <x v="54"/>
    <x v="1"/>
    <s v="Professor"/>
    <n v="499"/>
    <n v="1999"/>
    <n v="0.443"/>
    <n v="0.17200000000000004"/>
    <n v="0.52039534883720917"/>
    <n v="0.50046511627906964"/>
    <n v="1.0398234200743495"/>
    <n v="22"/>
    <n v="22.681818181818183"/>
  </r>
  <r>
    <s v="Daniel Phillips"/>
    <x v="54"/>
    <x v="1"/>
    <s v="Professor"/>
    <n v="586"/>
    <n v="1981"/>
    <n v="0.501"/>
    <n v="0.71399999999999997"/>
    <n v="0.52039534883720917"/>
    <n v="0.50046511627906964"/>
    <n v="1.0398234200743495"/>
    <n v="40"/>
    <n v="14.65"/>
  </r>
  <r>
    <s v="Antonio Sa Barreto"/>
    <x v="54"/>
    <x v="1"/>
    <s v="Professor"/>
    <n v="469"/>
    <n v="1988"/>
    <n v="0.42599999999999999"/>
    <n v="0.5"/>
    <n v="0.52039534883720917"/>
    <n v="0.50046511627906964"/>
    <n v="1.0398234200743495"/>
    <n v="33"/>
    <n v="14.212121212121213"/>
  </r>
  <r>
    <s v="Freydoon Shahidi"/>
    <x v="54"/>
    <x v="1"/>
    <s v="Professor"/>
    <n v="2608"/>
    <n v="1975"/>
    <n v="0.90100000000000002"/>
    <n v="0.84599999999999997"/>
    <n v="0.52039534883720917"/>
    <n v="0.50046511627906964"/>
    <n v="1.0398234200743495"/>
    <n v="46"/>
    <n v="56.695652173913047"/>
  </r>
  <r>
    <s v="Jie Shen"/>
    <x v="54"/>
    <x v="1"/>
    <s v="Professor"/>
    <n v="5437"/>
    <n v="1988"/>
    <n v="0.97299999999999998"/>
    <n v="0.5"/>
    <n v="0.52039534883720917"/>
    <n v="0.50046511627906964"/>
    <n v="1.0398234200743495"/>
    <n v="33"/>
    <n v="164.75757575757575"/>
  </r>
  <r>
    <s v="Plamen Stefanov"/>
    <x v="54"/>
    <x v="1"/>
    <s v="Professor"/>
    <n v="1543"/>
    <n v="1984"/>
    <n v="0.79900000000000004"/>
    <n v="0.622"/>
    <n v="0.52039534883720917"/>
    <n v="0.50046511627906964"/>
    <n v="1.0398234200743495"/>
    <n v="37"/>
    <n v="41.702702702702702"/>
  </r>
  <r>
    <s v="Samy Tindel"/>
    <x v="54"/>
    <x v="1"/>
    <s v="Professor"/>
    <n v="676"/>
    <n v="1995"/>
    <n v="0.55800000000000005"/>
    <n v="0.30400000000000005"/>
    <n v="0.52039534883720917"/>
    <n v="0.50046511627906964"/>
    <n v="1.0398234200743495"/>
    <n v="26"/>
    <n v="26"/>
  </r>
  <r>
    <s v="Andrew Toms"/>
    <x v="54"/>
    <x v="1"/>
    <s v="Professor"/>
    <n v="763"/>
    <n v="2003"/>
    <n v="0.59799999999999998"/>
    <n v="8.1999999999999962E-2"/>
    <n v="0.52039534883720917"/>
    <n v="0.50046511627906964"/>
    <n v="1.0398234200743495"/>
    <n v="18"/>
    <n v="42.388888888888886"/>
  </r>
  <r>
    <s v="Bernd Ulrich"/>
    <x v="54"/>
    <x v="1"/>
    <s v="Professor"/>
    <n v="1226"/>
    <n v="1981"/>
    <n v="0.73899999999999999"/>
    <n v="0.71399999999999997"/>
    <n v="0.52039534883720917"/>
    <n v="0.50046511627906964"/>
    <n v="1.0398234200743495"/>
    <n v="40"/>
    <n v="30.65"/>
  </r>
  <r>
    <s v="Uli Walther"/>
    <x v="54"/>
    <x v="1"/>
    <s v="Professor"/>
    <n v="373"/>
    <n v="1999"/>
    <n v="0.35799999999999998"/>
    <n v="0.17200000000000004"/>
    <n v="0.52039534883720917"/>
    <n v="0.50046511627906964"/>
    <n v="1.0398234200743495"/>
    <n v="22"/>
    <n v="16.954545454545453"/>
  </r>
  <r>
    <s v="Changyou Wang"/>
    <x v="54"/>
    <x v="1"/>
    <s v="Professor"/>
    <n v="1866"/>
    <n v="1995"/>
    <n v="0.84599999999999997"/>
    <n v="0.30400000000000005"/>
    <n v="0.52039534883720917"/>
    <n v="0.50046511627906964"/>
    <n v="1.0398234200743495"/>
    <n v="26"/>
    <n v="71.769230769230774"/>
  </r>
  <r>
    <s v="Mark Daniel Ward"/>
    <x v="54"/>
    <x v="1"/>
    <s v="Professor"/>
    <n v="96"/>
    <n v="2005"/>
    <n v="9.1999999999999998E-2"/>
    <n v="4.1000000000000036E-2"/>
    <n v="0.52039534883720917"/>
    <n v="0.50046511627906964"/>
    <n v="1.0398234200743495"/>
    <n v="16"/>
    <n v="6"/>
  </r>
  <r>
    <s v="Jroslaw Wlodarczyk"/>
    <x v="54"/>
    <x v="1"/>
    <s v="Professor"/>
    <n v="394"/>
    <n v="1987"/>
    <n v="0.375"/>
    <n v="0.53"/>
    <n v="0.52039534883720917"/>
    <n v="0.50046511627906964"/>
    <n v="1.0398234200743495"/>
    <n v="34"/>
    <n v="11.588235294117647"/>
  </r>
  <r>
    <s v="Trevor Wooley"/>
    <x v="54"/>
    <x v="1"/>
    <s v="Professor"/>
    <n v="1405"/>
    <n v="1990"/>
    <n v="0.77500000000000002"/>
    <n v="0.43600000000000005"/>
    <n v="0.52039534883720917"/>
    <n v="0.50046511627906964"/>
    <n v="1.0398234200743495"/>
    <n v="31"/>
    <n v="45.322580645161288"/>
  </r>
  <r>
    <s v="Jianlin Xia"/>
    <x v="54"/>
    <x v="1"/>
    <s v="Professor"/>
    <n v="674"/>
    <n v="1998"/>
    <n v="0.55700000000000005"/>
    <n v="0.20899999999999996"/>
    <n v="0.52039534883720917"/>
    <n v="0.50046511627906964"/>
    <n v="1.0398234200743495"/>
    <n v="23"/>
    <n v="29.304347826086957"/>
  </r>
  <r>
    <s v="Sai Kee Yeung"/>
    <x v="54"/>
    <x v="1"/>
    <s v="Professor"/>
    <n v="447"/>
    <n v="1989"/>
    <n v="0.41099999999999998"/>
    <n v="0.46899999999999997"/>
    <n v="0.52039534883720917"/>
    <n v="0.50046511627906964"/>
    <n v="1.0398234200743495"/>
    <n v="32"/>
    <n v="13.96875"/>
  </r>
  <r>
    <s v="Nung Kwan Aaron Yip"/>
    <x v="54"/>
    <x v="1"/>
    <s v="Professor"/>
    <n v="137"/>
    <n v="1996"/>
    <n v="0.129"/>
    <n v="0.27800000000000002"/>
    <n v="0.52039534883720917"/>
    <n v="0.50046511627906964"/>
    <n v="1.0398234200743495"/>
    <n v="25"/>
    <n v="5.48"/>
  </r>
  <r>
    <s v="Tom Bohman"/>
    <x v="55"/>
    <x v="1"/>
    <s v="Professor"/>
    <n v="500"/>
    <n v="1996"/>
    <n v="0.44400000000000001"/>
    <n v="0.27800000000000002"/>
    <n v="0.57252380952380932"/>
    <n v="0.5717619047619048"/>
    <n v="1.0013325560089943"/>
    <n v="25"/>
    <n v="20"/>
  </r>
  <r>
    <s v="Gerard Cornuejols"/>
    <x v="55"/>
    <x v="1"/>
    <s v="Professor"/>
    <n v="1944"/>
    <n v="1976"/>
    <n v="0.85499999999999998"/>
    <n v="0.82299999999999995"/>
    <n v="0.57252380952380932"/>
    <n v="0.5717619047619048"/>
    <n v="1.0013325560089943"/>
    <n v="45"/>
    <n v="43.2"/>
  </r>
  <r>
    <s v="James Cummings"/>
    <x v="55"/>
    <x v="1"/>
    <s v="Professor"/>
    <n v="637"/>
    <n v="1992"/>
    <n v="0.53400000000000003"/>
    <n v="0.38700000000000001"/>
    <n v="0.57252380952380932"/>
    <n v="0.5717619047619048"/>
    <n v="1.0013325560089943"/>
    <n v="29"/>
    <n v="21.96551724137931"/>
  </r>
  <r>
    <s v="Irene Fonseca"/>
    <x v="55"/>
    <x v="0"/>
    <s v="Professor"/>
    <n v="2438"/>
    <n v="1985"/>
    <n v="0.88700000000000001"/>
    <n v="0.59299999999999997"/>
    <n v="0.57252380952380932"/>
    <n v="0.5717619047619048"/>
    <n v="1.0013325560089943"/>
    <n v="36"/>
    <n v="67.722222222222229"/>
  </r>
  <r>
    <s v="Alan Frieze"/>
    <x v="55"/>
    <x v="1"/>
    <s v="Professor"/>
    <n v="3486"/>
    <n v="1974"/>
    <n v="0.93500000000000005"/>
    <n v="0.86899999999999999"/>
    <n v="0.57252380952380932"/>
    <n v="0.5717619047619048"/>
    <n v="1.0013325560089943"/>
    <n v="47"/>
    <n v="74.170212765957444"/>
  </r>
  <r>
    <s v="Rami Grossberg"/>
    <x v="55"/>
    <x v="1"/>
    <s v="Professor"/>
    <n v="371"/>
    <n v="1983"/>
    <n v="0.35699999999999998"/>
    <n v="0.65200000000000002"/>
    <n v="0.57252380952380932"/>
    <n v="0.5717619047619048"/>
    <n v="1.0013325560089943"/>
    <n v="38"/>
    <n v="9.7631578947368425"/>
  </r>
  <r>
    <s v="William Hrusa"/>
    <x v="55"/>
    <x v="1"/>
    <s v="Professor"/>
    <n v="537"/>
    <n v="1981"/>
    <n v="0.47299999999999998"/>
    <n v="0.71399999999999997"/>
    <n v="0.57252380952380932"/>
    <n v="0.5717619047619048"/>
    <n v="1.0013325560089943"/>
    <n v="40"/>
    <n v="13.425000000000001"/>
  </r>
  <r>
    <s v="Gautam Iyer"/>
    <x v="55"/>
    <x v="1"/>
    <s v="Professor"/>
    <n v="204"/>
    <n v="2004"/>
    <n v="0.19700000000000001"/>
    <n v="6.1000000000000054E-2"/>
    <n v="0.57252380952380932"/>
    <n v="0.5717619047619048"/>
    <n v="1.0013325560089943"/>
    <n v="17"/>
    <n v="12"/>
  </r>
  <r>
    <s v="David Kinderlehrer"/>
    <x v="55"/>
    <x v="1"/>
    <s v="Professor"/>
    <n v="3503"/>
    <n v="1968"/>
    <n v="0.93600000000000005"/>
    <n v="0.94899999999999995"/>
    <n v="0.57252380952380932"/>
    <n v="0.5717619047619048"/>
    <n v="1.0013325560089943"/>
    <n v="53"/>
    <n v="66.094339622641513"/>
  </r>
  <r>
    <s v="Dmitry Kramkov"/>
    <x v="55"/>
    <x v="1"/>
    <s v="Professor"/>
    <n v="854"/>
    <n v="1989"/>
    <n v="0.63200000000000001"/>
    <n v="0.46899999999999997"/>
    <n v="0.57252380952380932"/>
    <n v="0.5717619047619048"/>
    <n v="1.0013325560089943"/>
    <n v="32"/>
    <n v="26.6875"/>
  </r>
  <r>
    <s v="John Lehoczky"/>
    <x v="55"/>
    <x v="1"/>
    <s v="Professor"/>
    <n v="723"/>
    <n v="1969"/>
    <n v="0.57899999999999996"/>
    <n v="0.93900000000000006"/>
    <n v="0.57252380952380932"/>
    <n v="0.5717619047619048"/>
    <n v="1.0013325560089943"/>
    <n v="52"/>
    <n v="13.903846153846153"/>
  </r>
  <r>
    <s v="Giovanni Leoni"/>
    <x v="55"/>
    <x v="1"/>
    <s v="Professor"/>
    <n v="1007"/>
    <n v="1992"/>
    <n v="0.67700000000000005"/>
    <n v="0.38700000000000001"/>
    <n v="0.57252380952380932"/>
    <n v="0.5717619047619048"/>
    <n v="1.0013325560089943"/>
    <n v="29"/>
    <n v="34.724137931034484"/>
  </r>
  <r>
    <s v="Robert Pego"/>
    <x v="55"/>
    <x v="1"/>
    <s v="Professor"/>
    <n v="2088"/>
    <n v="1982"/>
    <n v="0.86599999999999999"/>
    <n v="0.68399999999999994"/>
    <n v="0.57252380952380932"/>
    <n v="0.5717619047619048"/>
    <n v="1.0013325560089943"/>
    <n v="39"/>
    <n v="53.53846153846154"/>
  </r>
  <r>
    <s v="Javier Pena"/>
    <x v="55"/>
    <x v="1"/>
    <s v="Professor"/>
    <n v="281"/>
    <n v="1998"/>
    <n v="0.28000000000000003"/>
    <n v="0.20899999999999996"/>
    <n v="0.57252380952380932"/>
    <n v="0.5717619047619048"/>
    <n v="1.0013325560089943"/>
    <n v="23"/>
    <n v="12.217391304347826"/>
  </r>
  <r>
    <s v="Jack Schaeffer"/>
    <x v="55"/>
    <x v="1"/>
    <s v="Professor"/>
    <n v="901"/>
    <n v="1983"/>
    <n v="0.64700000000000002"/>
    <n v="0.65200000000000002"/>
    <n v="0.57252380952380932"/>
    <n v="0.5717619047619048"/>
    <n v="1.0013325560089943"/>
    <n v="38"/>
    <n v="23.710526315789473"/>
  </r>
  <r>
    <s v="Ernest Schimmerlin"/>
    <x v="55"/>
    <x v="1"/>
    <s v="Professor"/>
    <n v="317"/>
    <n v="1992"/>
    <n v="0.312"/>
    <n v="0.38700000000000001"/>
    <n v="0.57252380952380932"/>
    <n v="0.5717619047619048"/>
    <n v="1.0013325560089943"/>
    <n v="29"/>
    <n v="10.931034482758621"/>
  </r>
  <r>
    <s v="Steven Shreve"/>
    <x v="55"/>
    <x v="1"/>
    <s v="Professor"/>
    <n v="5682"/>
    <n v="1976"/>
    <n v="0.97599999999999998"/>
    <n v="0.82299999999999995"/>
    <n v="0.57252380952380932"/>
    <n v="0.5717619047619048"/>
    <n v="1.0013325560089943"/>
    <n v="45"/>
    <n v="126.26666666666667"/>
  </r>
  <r>
    <s v="Dejan Slepcev"/>
    <x v="55"/>
    <x v="1"/>
    <s v="Professor"/>
    <n v="473"/>
    <n v="2003"/>
    <n v="0.42899999999999999"/>
    <n v="8.1999999999999962E-2"/>
    <n v="0.57252380952380932"/>
    <n v="0.5717619047619048"/>
    <n v="1.0013325560089943"/>
    <n v="18"/>
    <n v="26.277777777777779"/>
  </r>
  <r>
    <s v="Richard Statman"/>
    <x v="55"/>
    <x v="1"/>
    <s v="Professor"/>
    <n v="288"/>
    <n v="1977"/>
    <n v="0.28799999999999998"/>
    <n v="0.80499999999999994"/>
    <n v="0.57252380952380932"/>
    <n v="0.5717619047619048"/>
    <n v="1.0013325560089943"/>
    <n v="44"/>
    <n v="6.5454545454545459"/>
  </r>
  <r>
    <s v="Shlomo Ta'asan"/>
    <x v="55"/>
    <x v="1"/>
    <s v="Professor"/>
    <n v="167"/>
    <n v="1981"/>
    <n v="0.155"/>
    <n v="0.71399999999999997"/>
    <n v="0.57252380952380932"/>
    <n v="0.5717619047619048"/>
    <n v="1.0013325560089943"/>
    <n v="40"/>
    <n v="4.1749999999999998"/>
  </r>
  <r>
    <s v="Noel Walkington"/>
    <x v="55"/>
    <x v="1"/>
    <s v="Professor"/>
    <n v="684"/>
    <n v="1987"/>
    <n v="0.56399999999999995"/>
    <n v="0.53"/>
    <n v="0.57252380952380932"/>
    <n v="0.5717619047619048"/>
    <n v="1.0013325560089943"/>
    <n v="34"/>
    <n v="20.117647058823529"/>
  </r>
  <r>
    <s v="Hari Bercovici"/>
    <x v="56"/>
    <x v="1"/>
    <s v="Professor"/>
    <n v="1726"/>
    <n v="1974"/>
    <n v="0.82499999999999996"/>
    <n v="0.86899999999999999"/>
    <n v="0.47172413793103446"/>
    <n v="0.53058620689655167"/>
    <n v="0.88906219535971931"/>
    <n v="47"/>
    <n v="36.723404255319146"/>
  </r>
  <r>
    <s v="Mihai Ciucu"/>
    <x v="56"/>
    <x v="1"/>
    <s v="Professor"/>
    <n v="412"/>
    <n v="1996"/>
    <n v="0.39"/>
    <n v="0.27800000000000002"/>
    <n v="0.47172413793103446"/>
    <n v="0.53058620689655167"/>
    <n v="0.88906219535971931"/>
    <n v="25"/>
    <n v="16.48"/>
  </r>
  <r>
    <s v="James F Davis"/>
    <x v="56"/>
    <x v="1"/>
    <s v="Professor"/>
    <n v="449"/>
    <n v="1982"/>
    <n v="0.41199999999999998"/>
    <n v="0.68399999999999994"/>
    <n v="0.47172413793103446"/>
    <n v="0.53058620689655167"/>
    <n v="0.88906219535971931"/>
    <n v="39"/>
    <n v="11.512820512820513"/>
  </r>
  <r>
    <s v="Ciprian Demeter"/>
    <x v="56"/>
    <x v="1"/>
    <s v="Professor"/>
    <n v="352"/>
    <n v="2004"/>
    <n v="0.34300000000000003"/>
    <n v="6.1000000000000054E-2"/>
    <n v="0.47172413793103446"/>
    <n v="0.53058620689655167"/>
    <n v="0.88906219535971931"/>
    <n v="17"/>
    <n v="20.705882352941178"/>
  </r>
  <r>
    <s v="David Fisher"/>
    <x v="56"/>
    <x v="1"/>
    <s v="Professor"/>
    <n v="379"/>
    <n v="1984"/>
    <n v="0.36199999999999999"/>
    <n v="0.622"/>
    <n v="0.47172413793103446"/>
    <n v="0.53058620689655167"/>
    <n v="0.88906219535971931"/>
    <n v="37"/>
    <n v="10.243243243243244"/>
  </r>
  <r>
    <s v="Marlies Gerber"/>
    <x v="56"/>
    <x v="0"/>
    <s v="Professor"/>
    <n v="69"/>
    <n v="1979"/>
    <n v="6.9000000000000006E-2"/>
    <n v="0.76"/>
    <n v="0.47172413793103446"/>
    <n v="0.53058620689655167"/>
    <n v="0.88906219535971931"/>
    <n v="42"/>
    <n v="1.6428571428571428"/>
  </r>
  <r>
    <s v="Elizabeth Ann Husworth"/>
    <x v="56"/>
    <x v="0"/>
    <s v="Professor"/>
    <n v="16"/>
    <n v="1992"/>
    <n v="2.1000000000000001E-2"/>
    <n v="0.38700000000000001"/>
    <n v="0.47172413793103446"/>
    <n v="0.53058620689655167"/>
    <n v="0.88906219535971931"/>
    <n v="29"/>
    <n v="0.55172413793103448"/>
  </r>
  <r>
    <s v="Michael Jolly"/>
    <x v="56"/>
    <x v="1"/>
    <s v="Professor"/>
    <n v="545"/>
    <n v="1987"/>
    <n v="0.47699999999999998"/>
    <n v="0.53"/>
    <n v="0.47172413793103446"/>
    <n v="0.53058620689655167"/>
    <n v="0.88906219535971931"/>
    <n v="34"/>
    <n v="16.029411764705884"/>
  </r>
  <r>
    <s v="Christopher Judge"/>
    <x v="56"/>
    <x v="1"/>
    <s v="Professor"/>
    <n v="234"/>
    <n v="1993"/>
    <n v="0.23200000000000001"/>
    <n v="0.36299999999999999"/>
    <n v="0.47172413793103446"/>
    <n v="0.53058620689655167"/>
    <n v="0.88906219535971931"/>
    <n v="28"/>
    <n v="8.3571428571428577"/>
  </r>
  <r>
    <s v="Paul Kirk"/>
    <x v="56"/>
    <x v="1"/>
    <s v="Professor"/>
    <n v="716"/>
    <n v="1988"/>
    <n v="0.57599999999999996"/>
    <n v="0.5"/>
    <n v="0.47172413793103446"/>
    <n v="0.53058620689655167"/>
    <n v="0.88906219535971931"/>
    <n v="33"/>
    <n v="21.696969696969695"/>
  </r>
  <r>
    <s v="Jee Heub Koh"/>
    <x v="56"/>
    <x v="1"/>
    <s v="Professor"/>
    <n v="217"/>
    <n v="1983"/>
    <n v="0.21299999999999999"/>
    <n v="0.65200000000000002"/>
    <n v="0.47172413793103446"/>
    <n v="0.53058620689655167"/>
    <n v="0.88906219535971931"/>
    <n v="38"/>
    <n v="5.7105263157894735"/>
  </r>
  <r>
    <s v="Michael Larsen"/>
    <x v="56"/>
    <x v="1"/>
    <s v="Professor"/>
    <n v="1402"/>
    <n v="1988"/>
    <n v="0.77400000000000002"/>
    <n v="0.5"/>
    <n v="0.47172413793103446"/>
    <n v="0.53058620689655167"/>
    <n v="0.88906219535971931"/>
    <n v="33"/>
    <n v="42.484848484848484"/>
  </r>
  <r>
    <s v="Ayelet Lindenstrauss"/>
    <x v="56"/>
    <x v="0"/>
    <s v="Professor"/>
    <n v="56"/>
    <n v="1992"/>
    <n v="5.8000000000000003E-2"/>
    <n v="0.38700000000000001"/>
    <n v="0.47172413793103446"/>
    <n v="0.53058620689655167"/>
    <n v="0.88906219535971931"/>
    <n v="29"/>
    <n v="1.9310344827586208"/>
  </r>
  <r>
    <s v="Valery Lunts"/>
    <x v="56"/>
    <x v="1"/>
    <s v="Professor"/>
    <n v="830"/>
    <n v="1988"/>
    <n v="0.624"/>
    <n v="0.5"/>
    <n v="0.47172413793103446"/>
    <n v="0.53058620689655167"/>
    <n v="0.88906219535971931"/>
    <n v="33"/>
    <n v="25.151515151515152"/>
  </r>
  <r>
    <s v="Russell Lyons"/>
    <x v="56"/>
    <x v="1"/>
    <s v="Professor"/>
    <n v="227"/>
    <n v="1982"/>
    <n v="0.224"/>
    <n v="0.68399999999999994"/>
    <n v="0.47172413793103446"/>
    <n v="0.53058620689655167"/>
    <n v="0.88906219535971931"/>
    <n v="39"/>
    <n v="5.8205128205128203"/>
  </r>
  <r>
    <s v="Michael Mandell"/>
    <x v="56"/>
    <x v="1"/>
    <s v="Professor"/>
    <n v="1131"/>
    <n v="1995"/>
    <n v="0.71399999999999997"/>
    <n v="0.30400000000000005"/>
    <n v="0.47172413793103446"/>
    <n v="0.53058620689655167"/>
    <n v="0.88906219535971931"/>
    <n v="26"/>
    <n v="43.5"/>
  </r>
  <r>
    <s v="Larry Moss"/>
    <x v="56"/>
    <x v="1"/>
    <s v="Professor"/>
    <n v="401"/>
    <n v="1984"/>
    <n v="0.38"/>
    <n v="0.622"/>
    <n v="0.47172413793103446"/>
    <n v="0.53058620689655167"/>
    <n v="0.88906219535971931"/>
    <n v="37"/>
    <n v="10.837837837837839"/>
  </r>
  <r>
    <s v="Kent Orr"/>
    <x v="56"/>
    <x v="1"/>
    <s v="Professor"/>
    <n v="479"/>
    <n v="1985"/>
    <n v="0.432"/>
    <n v="0.59299999999999997"/>
    <n v="0.47172413793103446"/>
    <n v="0.53058620689655167"/>
    <n v="0.88906219535971931"/>
    <n v="36"/>
    <n v="13.305555555555555"/>
  </r>
  <r>
    <s v="Kevin Pilgrim"/>
    <x v="56"/>
    <x v="1"/>
    <s v="Professor"/>
    <n v="275"/>
    <n v="1994"/>
    <n v="0.27300000000000002"/>
    <n v="0.33399999999999996"/>
    <n v="0.47172413793103446"/>
    <n v="0.53058620689655167"/>
    <n v="0.88906219535971931"/>
    <n v="27"/>
    <n v="10.185185185185185"/>
  </r>
  <r>
    <s v="Sergey Pinchuk"/>
    <x v="56"/>
    <x v="1"/>
    <s v="Professor"/>
    <n v="733"/>
    <n v="1972"/>
    <n v="0.58299999999999996"/>
    <n v="0.89700000000000002"/>
    <n v="0.47172413793103446"/>
    <n v="0.53058620689655167"/>
    <n v="0.88906219535971931"/>
    <n v="49"/>
    <n v="14.959183673469388"/>
  </r>
  <r>
    <s v="Bruce Solomon"/>
    <x v="56"/>
    <x v="1"/>
    <s v="Professor"/>
    <n v="285"/>
    <n v="1982"/>
    <n v="0.28299999999999997"/>
    <n v="0.68399999999999994"/>
    <n v="0.47172413793103446"/>
    <n v="0.53058620689655167"/>
    <n v="0.88906219535971931"/>
    <n v="39"/>
    <n v="7.3076923076923075"/>
  </r>
  <r>
    <s v="Peter Sternberg"/>
    <x v="56"/>
    <x v="1"/>
    <s v="Professor"/>
    <n v="1612"/>
    <n v="1986"/>
    <n v="0.81200000000000006"/>
    <n v="0.56400000000000006"/>
    <n v="0.47172413793103446"/>
    <n v="0.53058620689655167"/>
    <n v="0.88906219535971931"/>
    <n v="35"/>
    <n v="46.057142857142857"/>
  </r>
  <r>
    <s v="Mathias Strauch"/>
    <x v="56"/>
    <x v="1"/>
    <s v="Professor"/>
    <n v="117"/>
    <n v="1997"/>
    <n v="0.112"/>
    <n v="0.24"/>
    <n v="0.47172413793103446"/>
    <n v="0.53058620689655167"/>
    <n v="0.88906219535971931"/>
    <n v="24"/>
    <n v="4.875"/>
  </r>
  <r>
    <s v="Roger Temam"/>
    <x v="56"/>
    <x v="1"/>
    <s v="Professor"/>
    <n v="18553"/>
    <n v="1965"/>
    <n v="1"/>
    <n v="0.97399999999999998"/>
    <n v="0.47172413793103446"/>
    <n v="0.53058620689655167"/>
    <n v="0.88906219535971931"/>
    <n v="56"/>
    <n v="331.30357142857144"/>
  </r>
  <r>
    <s v="Dylan Thurston"/>
    <x v="56"/>
    <x v="1"/>
    <s v="Professor"/>
    <n v="923"/>
    <n v="2000"/>
    <n v="0.65300000000000002"/>
    <n v="0.14700000000000002"/>
    <n v="0.47172413793103446"/>
    <n v="0.53058620689655167"/>
    <n v="0.88906219535971931"/>
    <n v="21"/>
    <n v="43.952380952380949"/>
  </r>
  <r>
    <s v="Vladimir Touraev"/>
    <x v="56"/>
    <x v="1"/>
    <s v="Professor"/>
    <n v="3604"/>
    <n v="1975"/>
    <n v="0.93700000000000006"/>
    <n v="0.84599999999999997"/>
    <n v="0.47172413793103446"/>
    <n v="0.53058620689655167"/>
    <n v="0.88906219535971931"/>
    <n v="46"/>
    <n v="78.347826086956516"/>
  </r>
  <r>
    <s v="Shouhong Wang"/>
    <x v="56"/>
    <x v="1"/>
    <s v="Professor"/>
    <n v="1821"/>
    <n v="1989"/>
    <n v="0.84"/>
    <n v="0.46899999999999997"/>
    <n v="0.47172413793103446"/>
    <n v="0.53058620689655167"/>
    <n v="0.88906219535971931"/>
    <n v="32"/>
    <n v="56.90625"/>
  </r>
  <r>
    <s v="Matthias Weber"/>
    <x v="56"/>
    <x v="1"/>
    <s v="Professor"/>
    <n v="128"/>
    <n v="1988"/>
    <n v="0.121"/>
    <n v="0.5"/>
    <n v="0.47172413793103446"/>
    <n v="0.53058620689655167"/>
    <n v="0.88906219535971931"/>
    <n v="33"/>
    <n v="3.8787878787878789"/>
  </r>
  <r>
    <s v="Kevin Zumbrun"/>
    <x v="56"/>
    <x v="1"/>
    <s v="Professor"/>
    <n v="3659"/>
    <n v="1990"/>
    <n v="0.94"/>
    <n v="0.43600000000000005"/>
    <n v="0.47172413793103446"/>
    <n v="0.53058620689655167"/>
    <n v="0.88906219535971931"/>
    <n v="31"/>
    <n v="118.03225806451613"/>
  </r>
  <r>
    <s v="David Adalsteinsson"/>
    <x v="57"/>
    <x v="1"/>
    <s v="Professor"/>
    <n v="451"/>
    <n v="1995"/>
    <n v="0.41499999999999998"/>
    <n v="0.30400000000000005"/>
    <n v="0.51561111111111102"/>
    <n v="0.50838888888888889"/>
    <n v="1.0142060976942409"/>
    <n v="26"/>
    <n v="17.346153846153847"/>
  </r>
  <r>
    <s v="Idris Assani"/>
    <x v="57"/>
    <x v="1"/>
    <s v="Professor"/>
    <n v="270"/>
    <n v="1982"/>
    <n v="0.26700000000000002"/>
    <n v="0.68399999999999994"/>
    <n v="0.51561111111111102"/>
    <n v="0.50838888888888889"/>
    <n v="1.0142060976942409"/>
    <n v="39"/>
    <n v="6.9230769230769234"/>
  </r>
  <r>
    <s v="Prakash Belkale"/>
    <x v="57"/>
    <x v="1"/>
    <s v="Professor"/>
    <n v="343"/>
    <n v="1999"/>
    <n v="0.33700000000000002"/>
    <n v="0.17200000000000004"/>
    <n v="0.51561111111111102"/>
    <n v="0.50838888888888889"/>
    <n v="1.0142060976942409"/>
    <n v="22"/>
    <n v="15.590909090909092"/>
  </r>
  <r>
    <s v="Roberto Camassa"/>
    <x v="57"/>
    <x v="1"/>
    <s v="Professor"/>
    <n v="1857"/>
    <n v="1990"/>
    <n v="0.84499999999999997"/>
    <n v="0.43600000000000005"/>
    <n v="0.51561111111111102"/>
    <n v="0.50838888888888889"/>
    <n v="1.0142060976942409"/>
    <n v="31"/>
    <n v="59.903225806451616"/>
  </r>
  <r>
    <s v="Ivan Cherednik"/>
    <x v="57"/>
    <x v="1"/>
    <s v="Professor"/>
    <n v="1479"/>
    <n v="1973"/>
    <n v="0.79100000000000004"/>
    <n v="0.88500000000000001"/>
    <n v="0.51561111111111102"/>
    <n v="0.50838888888888889"/>
    <n v="1.0142060976942409"/>
    <n v="48"/>
    <n v="30.8125"/>
  </r>
  <r>
    <s v="Gregory Forest"/>
    <x v="57"/>
    <x v="1"/>
    <s v="Professor"/>
    <n v="527"/>
    <n v="1979"/>
    <n v="0.46500000000000002"/>
    <n v="0.76"/>
    <n v="0.51561111111111102"/>
    <n v="0.50838888888888889"/>
    <n v="1.0142060976942409"/>
    <n v="42"/>
    <n v="12.547619047619047"/>
  </r>
  <r>
    <s v="Jingfang Huang"/>
    <x v="57"/>
    <x v="1"/>
    <s v="Professor"/>
    <n v="392"/>
    <n v="1997"/>
    <n v="0.373"/>
    <n v="0.24"/>
    <n v="0.51561111111111102"/>
    <n v="0.50838888888888889"/>
    <n v="1.0142060976942409"/>
    <n v="24"/>
    <n v="16.333333333333332"/>
  </r>
  <r>
    <s v="Christopher Jones"/>
    <x v="57"/>
    <x v="1"/>
    <s v="Professor"/>
    <n v="2192"/>
    <n v="1979"/>
    <n v="0.871"/>
    <n v="0.76"/>
    <n v="0.51561111111111102"/>
    <n v="0.50838888888888889"/>
    <n v="1.0142060976942409"/>
    <n v="42"/>
    <n v="52.19047619047619"/>
  </r>
  <r>
    <s v="Shrawan Kumar"/>
    <x v="57"/>
    <x v="1"/>
    <s v="Professor"/>
    <n v="1380"/>
    <n v="1982"/>
    <n v="0.77"/>
    <n v="0.68399999999999994"/>
    <n v="0.51561111111111102"/>
    <n v="0.50838888888888889"/>
    <n v="1.0142060976942409"/>
    <n v="39"/>
    <n v="35.384615384615387"/>
  </r>
  <r>
    <s v="Richard Mclaughlin"/>
    <x v="57"/>
    <x v="1"/>
    <s v="Professor"/>
    <n v="57"/>
    <n v="1990"/>
    <n v="5.8999999999999997E-2"/>
    <n v="0.43600000000000005"/>
    <n v="0.51561111111111102"/>
    <n v="0.50838888888888889"/>
    <n v="1.0142060976942409"/>
    <n v="31"/>
    <n v="1.8387096774193548"/>
  </r>
  <r>
    <s v="Jason Metcalfe"/>
    <x v="57"/>
    <x v="1"/>
    <s v="Professor"/>
    <n v="657"/>
    <n v="2003"/>
    <n v="0.54800000000000004"/>
    <n v="8.1999999999999962E-2"/>
    <n v="0.51561111111111102"/>
    <n v="0.50838888888888889"/>
    <n v="1.0142060976942409"/>
    <n v="18"/>
    <n v="36.5"/>
  </r>
  <r>
    <s v="Sorin Mitran"/>
    <x v="57"/>
    <x v="1"/>
    <s v="Professor"/>
    <n v="86"/>
    <n v="2000"/>
    <n v="8.3000000000000004E-2"/>
    <n v="0.14700000000000002"/>
    <n v="0.51561111111111102"/>
    <n v="0.50838888888888889"/>
    <n v="1.0142060976942409"/>
    <n v="21"/>
    <n v="4.0952380952380949"/>
  </r>
  <r>
    <s v="Peter Mucha"/>
    <x v="57"/>
    <x v="1"/>
    <s v="Professor"/>
    <n v="183"/>
    <n v="1998"/>
    <n v="0.17199999999999999"/>
    <n v="0.20899999999999996"/>
    <n v="0.51561111111111102"/>
    <n v="0.50838888888888889"/>
    <n v="1.0142060976942409"/>
    <n v="23"/>
    <n v="7.9565217391304346"/>
  </r>
  <r>
    <s v="Richard Rimanyi"/>
    <x v="57"/>
    <x v="1"/>
    <s v="Professor"/>
    <n v="432"/>
    <n v="1993"/>
    <n v="0.40300000000000002"/>
    <n v="0.36299999999999999"/>
    <n v="0.51561111111111102"/>
    <n v="0.50838888888888889"/>
    <n v="1.0142060976942409"/>
    <n v="28"/>
    <n v="15.428571428571429"/>
  </r>
  <r>
    <s v="Lev Rozansky"/>
    <x v="57"/>
    <x v="1"/>
    <s v="Professor"/>
    <n v="871"/>
    <n v="1992"/>
    <n v="0.63800000000000001"/>
    <n v="0.38700000000000001"/>
    <n v="0.51561111111111102"/>
    <n v="0.50838888888888889"/>
    <n v="1.0142060976942409"/>
    <n v="29"/>
    <n v="30.03448275862069"/>
  </r>
  <r>
    <s v="Michael Taylor"/>
    <x v="57"/>
    <x v="1"/>
    <s v="Professor"/>
    <n v="5813"/>
    <n v="1968"/>
    <n v="0.97699999999999998"/>
    <n v="0.94899999999999995"/>
    <n v="0.51561111111111102"/>
    <n v="0.50838888888888889"/>
    <n v="1.0142060976942409"/>
    <n v="53"/>
    <n v="109.67924528301887"/>
  </r>
  <r>
    <s v="Alexander Varchenko"/>
    <x v="57"/>
    <x v="1"/>
    <s v="Professor"/>
    <n v="3756"/>
    <n v="1969"/>
    <n v="0.94299999999999995"/>
    <n v="0.93900000000000006"/>
    <n v="0.51561111111111102"/>
    <n v="0.50838888888888889"/>
    <n v="1.0142060976942409"/>
    <n v="52"/>
    <n v="72.230769230769226"/>
  </r>
  <r>
    <s v="Mark Williams"/>
    <x v="57"/>
    <x v="1"/>
    <s v="Professor"/>
    <n v="331"/>
    <n v="1981"/>
    <n v="0.32400000000000001"/>
    <n v="0.71399999999999997"/>
    <n v="0.51561111111111102"/>
    <n v="0.50838888888888889"/>
    <n v="1.0142060976942409"/>
    <n v="40"/>
    <n v="8.2750000000000004"/>
  </r>
  <r>
    <s v="Michael Anderson"/>
    <x v="58"/>
    <x v="1"/>
    <s v="Professor"/>
    <n v="1576"/>
    <n v="1981"/>
    <n v="0.80600000000000005"/>
    <n v="0.71399999999999997"/>
    <n v="0.6367857142857144"/>
    <n v="0.6260714285714285"/>
    <n v="1.0171135196805479"/>
    <n v="40"/>
    <n v="39.4"/>
  </r>
  <r>
    <s v="Christopher Bishop"/>
    <x v="58"/>
    <x v="1"/>
    <s v="Professor"/>
    <n v="797"/>
    <n v="1987"/>
    <n v="0.61299999999999999"/>
    <n v="0.53"/>
    <n v="0.6367857142857144"/>
    <n v="0.6260714285714285"/>
    <n v="1.0171135196805479"/>
    <n v="34"/>
    <n v="23.441176470588236"/>
  </r>
  <r>
    <s v="Xiuxiong Chen"/>
    <x v="58"/>
    <x v="1"/>
    <s v="Professor"/>
    <n v="1757"/>
    <n v="1989"/>
    <n v="0.83099999999999996"/>
    <n v="0.46899999999999997"/>
    <n v="0.6367857142857144"/>
    <n v="0.6260714285714285"/>
    <n v="1.0171135196805479"/>
    <n v="32"/>
    <n v="54.90625"/>
  </r>
  <r>
    <s v="Mark Andrea De Cataldo"/>
    <x v="58"/>
    <x v="1"/>
    <s v="Professor"/>
    <n v="329"/>
    <n v="1989"/>
    <n v="0.32100000000000001"/>
    <n v="0.46899999999999997"/>
    <n v="0.6367857142857144"/>
    <n v="0.6260714285714285"/>
    <n v="1.0171135196805479"/>
    <n v="32"/>
    <n v="10.28125"/>
  </r>
  <r>
    <s v="Simon Donaldson"/>
    <x v="58"/>
    <x v="1"/>
    <s v="Professor"/>
    <n v="5237"/>
    <n v="1983"/>
    <n v="0.97"/>
    <n v="0.65200000000000002"/>
    <n v="0.6367857142857144"/>
    <n v="0.6260714285714285"/>
    <n v="1.0171135196805479"/>
    <n v="38"/>
    <n v="137.81578947368422"/>
  </r>
  <r>
    <s v="David Ebin"/>
    <x v="58"/>
    <x v="1"/>
    <s v="Professor"/>
    <n v="1440"/>
    <n v="1968"/>
    <n v="0.78300000000000003"/>
    <n v="0.94899999999999995"/>
    <n v="0.6367857142857144"/>
    <n v="0.6260714285714285"/>
    <n v="1.0171135196805479"/>
    <n v="53"/>
    <n v="27.169811320754718"/>
  </r>
  <r>
    <s v="Kenji Fukaya"/>
    <x v="58"/>
    <x v="1"/>
    <s v="Professor"/>
    <n v="1923"/>
    <n v="1984"/>
    <n v="0.85299999999999998"/>
    <n v="0.622"/>
    <n v="0.6367857142857144"/>
    <n v="0.6260714285714285"/>
    <n v="1.0171135196805479"/>
    <n v="37"/>
    <n v="51.972972972972975"/>
  </r>
  <r>
    <s v="James Glimm"/>
    <x v="58"/>
    <x v="1"/>
    <s v="Professor"/>
    <n v="2906"/>
    <n v="1959"/>
    <n v="0.91600000000000004"/>
    <n v="0.99399999999999999"/>
    <n v="0.6367857142857144"/>
    <n v="0.6260714285714285"/>
    <n v="1.0171135196805479"/>
    <n v="62"/>
    <n v="46.87096774193548"/>
  </r>
  <r>
    <s v="Samuel Grushecsky"/>
    <x v="58"/>
    <x v="1"/>
    <s v="Professor"/>
    <n v="275"/>
    <n v="2001"/>
    <n v="0.27300000000000002"/>
    <n v="0.124"/>
    <n v="0.6367857142857144"/>
    <n v="0.6260714285714285"/>
    <n v="1.0171135196805479"/>
    <n v="20"/>
    <n v="13.75"/>
  </r>
  <r>
    <s v="C Denson Hill"/>
    <x v="58"/>
    <x v="1"/>
    <s v="Professor"/>
    <n v="501"/>
    <n v="1966"/>
    <n v="0.44500000000000001"/>
    <n v="0.96599999999999997"/>
    <n v="0.6367857142857144"/>
    <n v="0.6260714285714285"/>
    <n v="1.0171135196805479"/>
    <n v="55"/>
    <n v="9.1090909090909093"/>
  </r>
  <r>
    <s v="Lowell Jones"/>
    <x v="58"/>
    <x v="1"/>
    <s v="Professor"/>
    <n v="645"/>
    <n v="1970"/>
    <n v="0.53800000000000003"/>
    <n v="0.92700000000000005"/>
    <n v="0.6367857142857144"/>
    <n v="0.6260714285714285"/>
    <n v="1.0171135196805479"/>
    <n v="51"/>
    <n v="12.647058823529411"/>
  </r>
  <r>
    <s v="Marcus Khuri"/>
    <x v="58"/>
    <x v="1"/>
    <s v="Professor"/>
    <n v="286"/>
    <n v="2003"/>
    <n v="0.28499999999999998"/>
    <n v="8.1999999999999962E-2"/>
    <n v="0.6367857142857144"/>
    <n v="0.6260714285714285"/>
    <n v="1.0171135196805479"/>
    <n v="18"/>
    <n v="15.888888888888889"/>
  </r>
  <r>
    <s v="Alexander Kirillov Jr"/>
    <x v="58"/>
    <x v="1"/>
    <s v="Professor"/>
    <n v="929"/>
    <n v="1989"/>
    <n v="0.65400000000000003"/>
    <n v="0.46899999999999997"/>
    <n v="0.6367857142857144"/>
    <n v="0.6260714285714285"/>
    <n v="1.0171135196805479"/>
    <n v="32"/>
    <n v="29.03125"/>
  </r>
  <r>
    <s v="H Blaine Lawson"/>
    <x v="58"/>
    <x v="1"/>
    <s v="Professor"/>
    <n v="4393"/>
    <n v="1968"/>
    <n v="0.96"/>
    <n v="0.94899999999999995"/>
    <n v="0.6367857142857144"/>
    <n v="0.6260714285714285"/>
    <n v="1.0171135196805479"/>
    <n v="53"/>
    <n v="82.886792452830193"/>
  </r>
  <r>
    <s v="Radu Laza"/>
    <x v="58"/>
    <x v="1"/>
    <s v="Professor"/>
    <n v="125"/>
    <n v="2001"/>
    <n v="0.11799999999999999"/>
    <n v="0.124"/>
    <n v="0.6367857142857144"/>
    <n v="0.6260714285714285"/>
    <n v="1.0171135196805479"/>
    <n v="20"/>
    <n v="6.25"/>
  </r>
  <r>
    <s v="Robert Lazarsfeld"/>
    <x v="58"/>
    <x v="1"/>
    <s v="Professor"/>
    <n v="3828"/>
    <n v="1980"/>
    <n v="0.94699999999999995"/>
    <n v="0.73899999999999999"/>
    <n v="0.6367857142857144"/>
    <n v="0.6260714285714285"/>
    <n v="1.0171135196805479"/>
    <n v="41"/>
    <n v="93.365853658536579"/>
  </r>
  <r>
    <s v="Claude LeBrun"/>
    <x v="58"/>
    <x v="1"/>
    <s v="Professor"/>
    <n v="1810"/>
    <n v="1982"/>
    <n v="0.83899999999999997"/>
    <n v="0.68399999999999994"/>
    <n v="0.6367857142857144"/>
    <n v="0.6260714285714285"/>
    <n v="1.0171135196805479"/>
    <n v="39"/>
    <n v="46.410256410256409"/>
  </r>
  <r>
    <s v="Mikhail Lyubich"/>
    <x v="58"/>
    <x v="1"/>
    <s v="Professor"/>
    <n v="1792"/>
    <n v="1979"/>
    <n v="0.83599999999999997"/>
    <n v="0.76"/>
    <n v="0.6367857142857144"/>
    <n v="0.6260714285714285"/>
    <n v="1.0171135196805479"/>
    <n v="42"/>
    <n v="42.666666666666664"/>
  </r>
  <r>
    <s v="Marco Martens"/>
    <x v="58"/>
    <x v="1"/>
    <s v="Professor"/>
    <n v="428"/>
    <n v="1988"/>
    <n v="0.4"/>
    <n v="0.5"/>
    <n v="0.6367857142857144"/>
    <n v="0.6260714285714285"/>
    <n v="1.0171135196805479"/>
    <n v="33"/>
    <n v="12.969696969696969"/>
  </r>
  <r>
    <s v="Marie-Louise Michelsohn"/>
    <x v="58"/>
    <x v="0"/>
    <s v="Professor"/>
    <n v="1258"/>
    <n v="1974"/>
    <n v="0.748"/>
    <n v="0.86899999999999999"/>
    <n v="0.6367857142857144"/>
    <n v="0.6260714285714285"/>
    <n v="1.0171135196805479"/>
    <n v="47"/>
    <n v="26.76595744680851"/>
  </r>
  <r>
    <s v="John Milnor"/>
    <x v="58"/>
    <x v="1"/>
    <s v="Professor"/>
    <n v="12177"/>
    <n v="1950"/>
    <n v="0.996"/>
    <n v="1"/>
    <n v="0.6367857142857144"/>
    <n v="0.6260714285714285"/>
    <n v="1.0171135196805479"/>
    <n v="71"/>
    <n v="171.50704225352112"/>
  </r>
  <r>
    <s v="Jason Starr"/>
    <x v="58"/>
    <x v="1"/>
    <s v="Professor"/>
    <n v="438"/>
    <n v="2000"/>
    <n v="0.40600000000000003"/>
    <n v="0.14700000000000002"/>
    <n v="0.6367857142857144"/>
    <n v="0.6260714285714285"/>
    <n v="1.0171135196805479"/>
    <n v="21"/>
    <n v="20.857142857142858"/>
  </r>
  <r>
    <s v="Dennis Suullivan"/>
    <x v="58"/>
    <x v="1"/>
    <s v="Professor"/>
    <n v="5155"/>
    <n v="1966"/>
    <n v="0.96899999999999997"/>
    <n v="0.96599999999999997"/>
    <n v="0.6367857142857144"/>
    <n v="0.6260714285714285"/>
    <n v="1.0171135196805479"/>
    <n v="55"/>
    <n v="93.727272727272734"/>
  </r>
  <r>
    <s v="Scott Sutherland"/>
    <x v="58"/>
    <x v="1"/>
    <s v="Professor"/>
    <n v="70"/>
    <n v="1989"/>
    <n v="7.0999999999999994E-2"/>
    <n v="0.46899999999999997"/>
    <n v="0.6367857142857144"/>
    <n v="0.6260714285714285"/>
    <n v="1.0171135196805479"/>
    <n v="32"/>
    <n v="2.1875"/>
  </r>
  <r>
    <s v="Leon Takhtajan"/>
    <x v="58"/>
    <x v="1"/>
    <s v="Professor"/>
    <n v="1926"/>
    <n v="1973"/>
    <n v="0.85399999999999998"/>
    <n v="0.88500000000000001"/>
    <n v="0.6367857142857144"/>
    <n v="0.6260714285714285"/>
    <n v="1.0171135196805479"/>
    <n v="48"/>
    <n v="40.125"/>
  </r>
  <r>
    <s v="Dror Varolin"/>
    <x v="58"/>
    <x v="1"/>
    <s v="Professor"/>
    <n v="350"/>
    <n v="1994"/>
    <n v="0.34100000000000003"/>
    <n v="0.33399999999999996"/>
    <n v="0.6367857142857144"/>
    <n v="0.6260714285714285"/>
    <n v="1.0171135196805479"/>
    <n v="27"/>
    <n v="12.962962962962964"/>
  </r>
  <r>
    <s v="Oleg Viro"/>
    <x v="58"/>
    <x v="1"/>
    <s v="Professor"/>
    <n v="1287"/>
    <n v="1972"/>
    <n v="0.752"/>
    <n v="0.89700000000000002"/>
    <n v="0.6367857142857144"/>
    <n v="0.6260714285714285"/>
    <n v="1.0171135196805479"/>
    <n v="49"/>
    <n v="26.26530612244898"/>
  </r>
  <r>
    <s v="Aleksey Zinger"/>
    <x v="58"/>
    <x v="1"/>
    <s v="Professor"/>
    <n v="309"/>
    <n v="1997"/>
    <n v="0.30499999999999999"/>
    <n v="0.24"/>
    <n v="0.6367857142857144"/>
    <n v="0.6260714285714285"/>
    <n v="1.0171135196805479"/>
    <n v="24"/>
    <n v="12.875"/>
  </r>
  <r>
    <s v="Jeffrey Achter"/>
    <x v="59"/>
    <x v="1"/>
    <s v="Professor"/>
    <n v="153"/>
    <n v="1998"/>
    <n v="0.14199999999999999"/>
    <n v="0.20899999999999996"/>
    <n v="0.38005882352941173"/>
    <n v="0.43858823529411767"/>
    <n v="0.86655042918454928"/>
    <n v="23"/>
    <n v="6.6521739130434785"/>
  </r>
  <r>
    <s v="Wolfgang Bangerth"/>
    <x v="59"/>
    <x v="1"/>
    <s v="Professor"/>
    <n v="921"/>
    <n v="1999"/>
    <n v="0.65200000000000002"/>
    <n v="0.17200000000000004"/>
    <n v="0.38005882352941173"/>
    <n v="0.43858823529411767"/>
    <n v="0.86655042918454928"/>
    <n v="22"/>
    <n v="41.863636363636367"/>
  </r>
  <r>
    <s v="Richard Bradley"/>
    <x v="59"/>
    <x v="1"/>
    <s v="Professor"/>
    <n v="880"/>
    <n v="1978"/>
    <n v="0.64100000000000001"/>
    <n v="0.78200000000000003"/>
    <n v="0.38005882352941173"/>
    <n v="0.43858823529411767"/>
    <n v="0.86655042918454928"/>
    <n v="43"/>
    <n v="20.465116279069768"/>
  </r>
  <r>
    <s v="Margaret Cheyney"/>
    <x v="59"/>
    <x v="0"/>
    <s v="Professor"/>
    <n v="1011"/>
    <n v="1982"/>
    <n v="0.68"/>
    <n v="0.68399999999999994"/>
    <n v="0.38005882352941173"/>
    <n v="0.43858823529411767"/>
    <n v="0.86655042918454928"/>
    <n v="39"/>
    <n v="25.923076923076923"/>
  </r>
  <r>
    <s v="Edwin Chong"/>
    <x v="59"/>
    <x v="1"/>
    <s v="Professor"/>
    <n v="115"/>
    <n v="1991"/>
    <n v="0.112"/>
    <n v="0.41400000000000003"/>
    <n v="0.38005882352941173"/>
    <n v="0.43858823529411767"/>
    <n v="0.86655042918454928"/>
    <n v="30"/>
    <n v="3.8333333333333335"/>
  </r>
  <r>
    <s v="Gerhard Dangelmayr"/>
    <x v="59"/>
    <x v="1"/>
    <s v="Professor"/>
    <n v="176"/>
    <n v="1979"/>
    <n v="0.16300000000000001"/>
    <n v="0.76"/>
    <n v="0.38005882352941173"/>
    <n v="0.43858823529411767"/>
    <n v="0.86655042918454928"/>
    <n v="42"/>
    <n v="4.1904761904761907"/>
  </r>
  <r>
    <s v="Jeanne Duflot"/>
    <x v="59"/>
    <x v="0"/>
    <s v="Professor"/>
    <n v="67"/>
    <n v="1980"/>
    <n v="6.6000000000000003E-2"/>
    <n v="0.73899999999999999"/>
    <n v="0.38005882352941173"/>
    <n v="0.43858823529411767"/>
    <n v="0.86655042918454928"/>
    <n v="41"/>
    <n v="1.6341463414634145"/>
  </r>
  <r>
    <s v="Oleg Emanouilov"/>
    <x v="59"/>
    <x v="1"/>
    <s v="Professor"/>
    <n v="2730"/>
    <n v="1989"/>
    <n v="0.90500000000000003"/>
    <n v="0.46899999999999997"/>
    <n v="0.38005882352941173"/>
    <n v="0.43858823529411767"/>
    <n v="0.86655042918454928"/>
    <n v="32"/>
    <n v="85.3125"/>
  </r>
  <r>
    <s v="Alexander Hulpke"/>
    <x v="59"/>
    <x v="1"/>
    <s v="Professor"/>
    <n v="186"/>
    <n v="1995"/>
    <n v="0.17499999999999999"/>
    <n v="0.30400000000000005"/>
    <n v="0.38005882352941173"/>
    <n v="0.43858823529411767"/>
    <n v="0.86655042918454928"/>
    <n v="26"/>
    <n v="7.1538461538461542"/>
  </r>
  <r>
    <s v="Jiangguo Liu"/>
    <x v="59"/>
    <x v="1"/>
    <s v="Professor"/>
    <n v="228"/>
    <n v="2000"/>
    <n v="0.22500000000000001"/>
    <n v="0.14700000000000002"/>
    <n v="0.38005882352941173"/>
    <n v="0.43858823529411767"/>
    <n v="0.86655042918454928"/>
    <n v="21"/>
    <n v="10.857142857142858"/>
  </r>
  <r>
    <s v="Ken Mclaughlin"/>
    <x v="59"/>
    <x v="1"/>
    <s v="Professor"/>
    <n v="1906"/>
    <n v="1996"/>
    <n v="0.85099999999999998"/>
    <n v="0.27800000000000002"/>
    <n v="0.38005882352941173"/>
    <n v="0.43858823529411767"/>
    <n v="0.86655042918454928"/>
    <n v="25"/>
    <n v="76.239999999999995"/>
  </r>
  <r>
    <s v="Rick Miranda"/>
    <x v="59"/>
    <x v="1"/>
    <s v="Professor"/>
    <n v="1148"/>
    <n v="1980"/>
    <n v="0.71699999999999997"/>
    <n v="0.73899999999999999"/>
    <n v="0.38005882352941173"/>
    <n v="0.43858823529411767"/>
    <n v="0.86655042918454928"/>
    <n v="41"/>
    <n v="28"/>
  </r>
  <r>
    <s v="Jennifer Mueller"/>
    <x v="59"/>
    <x v="0"/>
    <s v="Professor"/>
    <n v="525"/>
    <n v="1997"/>
    <n v="0.46200000000000002"/>
    <n v="0.24"/>
    <n v="0.38005882352941173"/>
    <n v="0.43858823529411767"/>
    <n v="0.86655042918454928"/>
    <n v="24"/>
    <n v="21.875"/>
  </r>
  <r>
    <s v="Christopher Peterson"/>
    <x v="59"/>
    <x v="1"/>
    <s v="Professor"/>
    <n v="380"/>
    <n v="1993"/>
    <n v="0.36199999999999999"/>
    <n v="0.36299999999999999"/>
    <n v="0.38005882352941173"/>
    <n v="0.43858823529411767"/>
    <n v="0.86655042918454928"/>
    <n v="28"/>
    <n v="13.571428571428571"/>
  </r>
  <r>
    <s v="Rachel Pries"/>
    <x v="59"/>
    <x v="0"/>
    <s v="Professor"/>
    <n v="212"/>
    <n v="2000"/>
    <n v="0.20399999999999999"/>
    <n v="0.14700000000000002"/>
    <n v="0.38005882352941173"/>
    <n v="0.43858823529411767"/>
    <n v="0.86655042918454928"/>
    <n v="21"/>
    <n v="10.095238095238095"/>
  </r>
  <r>
    <s v="Louis Scharf"/>
    <x v="59"/>
    <x v="1"/>
    <s v="Professor"/>
    <n v="102"/>
    <n v="1973"/>
    <n v="9.7000000000000003E-2"/>
    <n v="0.88500000000000001"/>
    <n v="0.38005882352941173"/>
    <n v="0.43858823529411767"/>
    <n v="0.86655042918454928"/>
    <n v="48"/>
    <n v="2.125"/>
  </r>
  <r>
    <s v="Colleen Webb"/>
    <x v="59"/>
    <x v="0"/>
    <s v="Professor"/>
    <n v="3"/>
    <n v="2001"/>
    <n v="7.0000000000000001E-3"/>
    <n v="0.124"/>
    <n v="0.38005882352941173"/>
    <n v="0.43858823529411767"/>
    <n v="0.86655042918454928"/>
    <n v="20"/>
    <n v="0.15"/>
  </r>
  <r>
    <s v="Avner Ash"/>
    <x v="60"/>
    <x v="1"/>
    <s v="Professor"/>
    <n v="876"/>
    <n v="1975"/>
    <n v="0.64"/>
    <n v="0.84599999999999997"/>
    <n v="0.32849999999999996"/>
    <n v="0.40090000000000003"/>
    <n v="0.81940633574457455"/>
    <n v="46"/>
    <n v="19.043478260869566"/>
  </r>
  <r>
    <s v="Martin Bridgeman"/>
    <x v="60"/>
    <x v="1"/>
    <s v="Professor"/>
    <n v="175"/>
    <n v="1994"/>
    <n v="0.16200000000000001"/>
    <n v="0.33399999999999996"/>
    <n v="0.32849999999999996"/>
    <n v="0.40090000000000003"/>
    <n v="0.81940633574457455"/>
    <n v="27"/>
    <n v="6.4814814814814818"/>
  </r>
  <r>
    <s v="Solomon Friedberg"/>
    <x v="60"/>
    <x v="1"/>
    <s v="Professor"/>
    <n v="775"/>
    <n v="1982"/>
    <n v="0.60299999999999998"/>
    <n v="0.68399999999999994"/>
    <n v="0.32849999999999996"/>
    <n v="0.40090000000000003"/>
    <n v="0.81940633574457455"/>
    <n v="39"/>
    <n v="19.871794871794872"/>
  </r>
  <r>
    <s v="Joshua Green"/>
    <x v="60"/>
    <x v="1"/>
    <s v="Professor"/>
    <n v="213"/>
    <n v="2002"/>
    <n v="0.20599999999999999"/>
    <n v="0.10299999999999998"/>
    <n v="0.32849999999999996"/>
    <n v="0.40090000000000003"/>
    <n v="0.81940633574457455"/>
    <n v="19"/>
    <n v="11.210526315789474"/>
  </r>
  <r>
    <s v="Elisenda Grigsby"/>
    <x v="60"/>
    <x v="0"/>
    <s v="Professor"/>
    <n v="159"/>
    <n v="2006"/>
    <n v="0.14599999999999999"/>
    <n v="2.7000000000000024E-2"/>
    <n v="0.32849999999999996"/>
    <n v="0.40090000000000003"/>
    <n v="0.81940633574457455"/>
    <n v="15"/>
    <n v="10.6"/>
  </r>
  <r>
    <s v="Benjamin Howard"/>
    <x v="60"/>
    <x v="1"/>
    <s v="Professor"/>
    <n v="76"/>
    <n v="2004"/>
    <n v="7.4999999999999997E-2"/>
    <n v="6.1000000000000054E-2"/>
    <n v="0.32849999999999996"/>
    <n v="0.40090000000000003"/>
    <n v="0.81940633574457455"/>
    <n v="17"/>
    <n v="4.4705882352941178"/>
  </r>
  <r>
    <s v="Tao Li"/>
    <x v="60"/>
    <x v="1"/>
    <s v="Professor"/>
    <n v="204"/>
    <n v="2000"/>
    <n v="0.19700000000000001"/>
    <n v="0.14700000000000002"/>
    <n v="0.32849999999999996"/>
    <n v="0.40090000000000003"/>
    <n v="0.81940633574457455"/>
    <n v="21"/>
    <n v="9.7142857142857135"/>
  </r>
  <r>
    <s v="Robert Meyerhoff"/>
    <x v="60"/>
    <x v="1"/>
    <s v="Professor"/>
    <n v="492"/>
    <n v="1981"/>
    <n v="0.437"/>
    <n v="0.71399999999999997"/>
    <n v="0.32849999999999996"/>
    <n v="0.40090000000000003"/>
    <n v="0.81940633574457455"/>
    <n v="40"/>
    <n v="12.3"/>
  </r>
  <r>
    <s v="Rennie Mirollo"/>
    <x v="60"/>
    <x v="1"/>
    <s v="Professor"/>
    <n v="445"/>
    <n v="1985"/>
    <n v="0.40899999999999997"/>
    <n v="0.59299999999999997"/>
    <n v="0.32849999999999996"/>
    <n v="0.40090000000000003"/>
    <n v="0.81940633574457455"/>
    <n v="36"/>
    <n v="12.361111111111111"/>
  </r>
  <r>
    <s v="Mark Reeder"/>
    <x v="60"/>
    <x v="1"/>
    <s v="Professor"/>
    <n v="446"/>
    <n v="1988"/>
    <n v="0.41"/>
    <n v="0.5"/>
    <n v="0.32849999999999996"/>
    <n v="0.40090000000000003"/>
    <n v="0.81940633574457455"/>
    <n v="33"/>
    <n v="13.515151515151516"/>
  </r>
  <r>
    <s v="Warren Adams"/>
    <x v="61"/>
    <x v="1"/>
    <s v="Professor"/>
    <n v="583"/>
    <n v="1986"/>
    <n v="0.498"/>
    <n v="0.56400000000000006"/>
    <n v="0.29323529411764709"/>
    <n v="0.35682352941176476"/>
    <n v="0.82179360369271348"/>
    <n v="35"/>
    <n v="16.657142857142858"/>
  </r>
  <r>
    <s v="Neil Calkin"/>
    <x v="61"/>
    <x v="1"/>
    <s v="Professor"/>
    <n v="348"/>
    <n v="1988"/>
    <n v="0.34"/>
    <n v="0.5"/>
    <n v="0.29323529411764709"/>
    <n v="0.35682352941176476"/>
    <n v="0.82179360369271348"/>
    <n v="33"/>
    <n v="10.545454545454545"/>
  </r>
  <r>
    <s v="Jim Coykendall"/>
    <x v="61"/>
    <x v="1"/>
    <s v="Professor"/>
    <n v="258"/>
    <n v="1995"/>
    <n v="0.25800000000000001"/>
    <n v="0.30400000000000005"/>
    <n v="0.29323529411764709"/>
    <n v="0.35682352941176476"/>
    <n v="0.82179360369271348"/>
    <n v="26"/>
    <n v="9.9230769230769234"/>
  </r>
  <r>
    <s v="Vincent Eevin"/>
    <x v="61"/>
    <x v="1"/>
    <s v="Professor"/>
    <n v="1057"/>
    <n v="1984"/>
    <n v="0.69599999999999995"/>
    <n v="0.622"/>
    <n v="0.29323529411764709"/>
    <n v="0.35682352941176476"/>
    <n v="0.82179360369271348"/>
    <n v="37"/>
    <n v="28.567567567567568"/>
  </r>
  <r>
    <s v="Collin Gallagher"/>
    <x v="61"/>
    <x v="1"/>
    <s v="Professor"/>
    <n v="77"/>
    <n v="1998"/>
    <n v="7.6999999999999999E-2"/>
    <n v="0.20899999999999996"/>
    <n v="0.29323529411764709"/>
    <n v="0.35682352941176476"/>
    <n v="0.82179360369271348"/>
    <n v="23"/>
    <n v="3.347826086956522"/>
  </r>
  <r>
    <s v="ShuHong Gao"/>
    <x v="61"/>
    <x v="1"/>
    <s v="Professor"/>
    <n v="526"/>
    <n v="1989"/>
    <n v="0.46300000000000002"/>
    <n v="0.46899999999999997"/>
    <n v="0.29323529411764709"/>
    <n v="0.35682352941176476"/>
    <n v="0.82179360369271348"/>
    <n v="32"/>
    <n v="16.4375"/>
  </r>
  <r>
    <s v="Patrick Gerard"/>
    <x v="61"/>
    <x v="1"/>
    <s v="Professor"/>
    <n v="4"/>
    <n v="1996"/>
    <n v="0.01"/>
    <n v="0.27800000000000002"/>
    <n v="0.29323529411764709"/>
    <n v="0.35682352941176476"/>
    <n v="0.82179360369271348"/>
    <n v="25"/>
    <n v="0.16"/>
  </r>
  <r>
    <s v="Wayne Goddard "/>
    <x v="61"/>
    <x v="1"/>
    <s v="Professor"/>
    <n v="880"/>
    <n v="1986"/>
    <n v="0.64100000000000001"/>
    <n v="0.56400000000000006"/>
    <n v="0.29323529411764709"/>
    <n v="0.35682352941176476"/>
    <n v="0.82179360369271348"/>
    <n v="35"/>
    <n v="25.142857142857142"/>
  </r>
  <r>
    <s v="Kevin James"/>
    <x v="61"/>
    <x v="1"/>
    <s v="Professor"/>
    <n v="212"/>
    <n v="1997"/>
    <n v="0.20399999999999999"/>
    <n v="0.24"/>
    <n v="0.29323529411764709"/>
    <n v="0.35682352941176476"/>
    <n v="0.82179360369271348"/>
    <n v="24"/>
    <n v="8.8333333333333339"/>
  </r>
  <r>
    <s v="Taufiquar Khan"/>
    <x v="61"/>
    <x v="1"/>
    <s v="Professor"/>
    <n v="57"/>
    <n v="2000"/>
    <n v="5.8999999999999997E-2"/>
    <n v="0.14700000000000002"/>
    <n v="0.29323529411764709"/>
    <n v="0.35682352941176476"/>
    <n v="0.82179360369271348"/>
    <n v="21"/>
    <n v="2.7142857142857144"/>
  </r>
  <r>
    <s v="Peter Kiessler"/>
    <x v="61"/>
    <x v="1"/>
    <s v="Professor"/>
    <n v="14"/>
    <n v="1987"/>
    <n v="1.9E-2"/>
    <n v="0.53"/>
    <n v="0.29323529411764709"/>
    <n v="0.35682352941176476"/>
    <n v="0.82179360369271348"/>
    <n v="34"/>
    <n v="0.41176470588235292"/>
  </r>
  <r>
    <s v="Hyesuk Lee"/>
    <x v="61"/>
    <x v="0"/>
    <s v="Professor"/>
    <n v="300"/>
    <n v="1997"/>
    <n v="0.29699999999999999"/>
    <n v="0.24"/>
    <n v="0.29323529411764709"/>
    <n v="0.35682352941176476"/>
    <n v="0.82179360369271348"/>
    <n v="24"/>
    <n v="12.5"/>
  </r>
  <r>
    <s v="Leo Rebholz"/>
    <x v="61"/>
    <x v="1"/>
    <s v="Professor"/>
    <n v="860"/>
    <n v="2006"/>
    <n v="0.63300000000000001"/>
    <n v="2.7000000000000024E-2"/>
    <n v="0.29323529411764709"/>
    <n v="0.35682352941176476"/>
    <n v="0.82179360369271348"/>
    <n v="15"/>
    <n v="57.333333333333336"/>
  </r>
  <r>
    <s v="Satherr-Wagstaff"/>
    <x v="61"/>
    <x v="1"/>
    <s v="Professor"/>
    <n v="539"/>
    <n v="2000"/>
    <n v="0.47399999999999998"/>
    <n v="0.14700000000000002"/>
    <n v="0.29323529411764709"/>
    <n v="0.35682352941176476"/>
    <n v="0.82179360369271348"/>
    <n v="21"/>
    <n v="25.666666666666668"/>
  </r>
  <r>
    <s v="Xioqian Sun"/>
    <x v="61"/>
    <x v="1"/>
    <s v="Professor"/>
    <n v="67"/>
    <n v="1997"/>
    <n v="6.6000000000000003E-2"/>
    <n v="0.24"/>
    <n v="0.29323529411764709"/>
    <n v="0.35682352941176476"/>
    <n v="0.82179360369271348"/>
    <n v="24"/>
    <n v="2.7916666666666665"/>
  </r>
  <r>
    <s v="Margaret Wiecek"/>
    <x v="61"/>
    <x v="0"/>
    <s v="Professor"/>
    <n v="239"/>
    <n v="1984"/>
    <n v="0.24"/>
    <n v="0.622"/>
    <n v="0.29323529411764709"/>
    <n v="0.35682352941176476"/>
    <n v="0.82179360369271348"/>
    <n v="37"/>
    <n v="6.4594594594594597"/>
  </r>
  <r>
    <s v="Calvin Williams"/>
    <x v="61"/>
    <x v="1"/>
    <s v="Professor"/>
    <n v="4"/>
    <n v="1993"/>
    <n v="0.01"/>
    <n v="0.36299999999999999"/>
    <n v="0.29323529411764709"/>
    <n v="0.35682352941176476"/>
    <n v="0.82179360369271348"/>
    <n v="28"/>
    <n v="0.14285714285714285"/>
  </r>
  <r>
    <s v="Frederick Adler"/>
    <x v="62"/>
    <x v="1"/>
    <s v="Professor"/>
    <n v="19"/>
    <n v="1989"/>
    <n v="2.5999999999999999E-2"/>
    <n v="0.46899999999999997"/>
    <n v="0.40327586206896548"/>
    <n v="0.52251724137931033"/>
    <n v="0.77179436415231306"/>
    <n v="32"/>
    <n v="0.59375"/>
  </r>
  <r>
    <s v="Peter Alfeld"/>
    <x v="62"/>
    <x v="1"/>
    <s v="Professor"/>
    <n v="462"/>
    <n v="1977"/>
    <n v="0.41799999999999998"/>
    <n v="0.80499999999999994"/>
    <n v="0.40327586206896548"/>
    <n v="0.52251724137931033"/>
    <n v="0.77179436415231306"/>
    <n v="44"/>
    <n v="10.5"/>
  </r>
  <r>
    <s v="Alexander Balk"/>
    <x v="62"/>
    <x v="1"/>
    <s v="Professor"/>
    <n v="87"/>
    <n v="1984"/>
    <n v="8.5000000000000006E-2"/>
    <n v="0.622"/>
    <n v="0.40327586206896548"/>
    <n v="0.52251724137931033"/>
    <n v="0.77179436415231306"/>
    <n v="37"/>
    <n v="2.3513513513513513"/>
  </r>
  <r>
    <s v="Aaron Bertram"/>
    <x v="62"/>
    <x v="1"/>
    <s v="Professor"/>
    <n v="735"/>
    <n v="1987"/>
    <n v="0.58399999999999996"/>
    <n v="0.53"/>
    <n v="0.40327586206896548"/>
    <n v="0.52251724137931033"/>
    <n v="0.77179436415231306"/>
    <n v="34"/>
    <n v="21.617647058823529"/>
  </r>
  <r>
    <s v="Mladen Bestvina"/>
    <x v="62"/>
    <x v="1"/>
    <s v="Professor"/>
    <n v="2372"/>
    <n v="1984"/>
    <n v="0.88400000000000001"/>
    <n v="0.622"/>
    <n v="0.40327586206896548"/>
    <n v="0.52251724137931033"/>
    <n v="0.77179436415231306"/>
    <n v="37"/>
    <n v="64.108108108108112"/>
  </r>
  <r>
    <s v="Paul Bressloff"/>
    <x v="62"/>
    <x v="1"/>
    <s v="Professor"/>
    <n v="685"/>
    <n v="1987"/>
    <n v="0.56399999999999995"/>
    <n v="0.53"/>
    <n v="0.40327586206896548"/>
    <n v="0.52251724137931033"/>
    <n v="0.77179436415231306"/>
    <n v="34"/>
    <n v="20.147058823529413"/>
  </r>
  <r>
    <s v="Kenneth Bromberg"/>
    <x v="62"/>
    <x v="1"/>
    <s v="Professor"/>
    <n v="279"/>
    <n v="1998"/>
    <n v="0.27700000000000002"/>
    <n v="0.20899999999999996"/>
    <n v="0.40327586206896548"/>
    <n v="0.52251724137931033"/>
    <n v="0.77179436415231306"/>
    <n v="23"/>
    <n v="12.130434782608695"/>
  </r>
  <r>
    <s v="Andrej Cherkaev"/>
    <x v="62"/>
    <x v="1"/>
    <s v="Professor"/>
    <n v="391"/>
    <n v="1981"/>
    <n v="0.371"/>
    <n v="0.71399999999999997"/>
    <n v="0.40327586206896548"/>
    <n v="0.52251724137931033"/>
    <n v="0.77179436415231306"/>
    <n v="40"/>
    <n v="9.7750000000000004"/>
  </r>
  <r>
    <s v="Elena Cherkaev"/>
    <x v="62"/>
    <x v="0"/>
    <s v="Professor"/>
    <n v="105"/>
    <n v="1988"/>
    <n v="0.10100000000000001"/>
    <n v="0.5"/>
    <n v="0.40327586206896548"/>
    <n v="0.52251724137931033"/>
    <n v="0.77179436415231306"/>
    <n v="33"/>
    <n v="3.1818181818181817"/>
  </r>
  <r>
    <s v="Tommaso de Fernex"/>
    <x v="62"/>
    <x v="1"/>
    <s v="Professor"/>
    <n v="447"/>
    <n v="1998"/>
    <n v="0.41099999999999998"/>
    <n v="0.20899999999999996"/>
    <n v="0.40327586206896548"/>
    <n v="0.52251724137931033"/>
    <n v="0.77179436415231306"/>
    <n v="23"/>
    <n v="19.434782608695652"/>
  </r>
  <r>
    <s v="Aaron Fogelson"/>
    <x v="62"/>
    <x v="1"/>
    <s v="Professor"/>
    <n v="491"/>
    <n v="1982"/>
    <n v="0.436"/>
    <n v="0.68399999999999994"/>
    <n v="0.40327586206896548"/>
    <n v="0.52251724137931033"/>
    <n v="0.77179436415231306"/>
    <n v="39"/>
    <n v="12.589743589743589"/>
  </r>
  <r>
    <s v="Kenneth Golden"/>
    <x v="62"/>
    <x v="1"/>
    <s v="Professor"/>
    <n v="97"/>
    <n v="1983"/>
    <n v="9.2999999999999999E-2"/>
    <n v="0.65200000000000002"/>
    <n v="0.40327586206896548"/>
    <n v="0.52251724137931033"/>
    <n v="0.77179436415231306"/>
    <n v="38"/>
    <n v="2.5526315789473686"/>
  </r>
  <r>
    <s v="Christopher Hacon"/>
    <x v="62"/>
    <x v="1"/>
    <s v="Professor"/>
    <n v="1360"/>
    <n v="1996"/>
    <n v="0.76500000000000001"/>
    <n v="0.27800000000000002"/>
    <n v="0.40327586206896548"/>
    <n v="0.52251724137931033"/>
    <n v="0.77179436415231306"/>
    <n v="25"/>
    <n v="54.4"/>
  </r>
  <r>
    <s v="Henryk Hecht"/>
    <x v="62"/>
    <x v="1"/>
    <s v="Professor"/>
    <n v="175"/>
    <n v="1975"/>
    <n v="0.16200000000000001"/>
    <n v="0.84599999999999997"/>
    <n v="0.40327586206896548"/>
    <n v="0.52251724137931033"/>
    <n v="0.77179436415231306"/>
    <n v="46"/>
    <n v="3.8043478260869565"/>
  </r>
  <r>
    <s v="Lajos Horvath"/>
    <x v="62"/>
    <x v="1"/>
    <s v="Professor"/>
    <n v="1925"/>
    <n v="1980"/>
    <n v="0.85299999999999998"/>
    <n v="0.73899999999999999"/>
    <n v="0.40327586206896548"/>
    <n v="0.52251724137931033"/>
    <n v="0.77179436415231306"/>
    <n v="41"/>
    <n v="46.951219512195124"/>
  </r>
  <r>
    <s v="Srikanth Iyengar"/>
    <x v="62"/>
    <x v="1"/>
    <s v="Professor"/>
    <n v="1014"/>
    <n v="1997"/>
    <n v="0.68200000000000005"/>
    <n v="0.24"/>
    <n v="0.40327586206896548"/>
    <n v="0.52251724137931033"/>
    <n v="0.77179436415231306"/>
    <n v="24"/>
    <n v="42.25"/>
  </r>
  <r>
    <s v="Davar Khoshnevisan"/>
    <x v="62"/>
    <x v="1"/>
    <s v="Professor"/>
    <n v="1245"/>
    <n v="1989"/>
    <n v="0.74399999999999999"/>
    <n v="0.46899999999999997"/>
    <n v="0.40327586206896548"/>
    <n v="0.52251724137931033"/>
    <n v="0.77179436415231306"/>
    <n v="32"/>
    <n v="38.90625"/>
  </r>
  <r>
    <s v="Nicholas Korevaar"/>
    <x v="62"/>
    <x v="1"/>
    <s v="Professor"/>
    <n v="894"/>
    <n v="1980"/>
    <n v="0.64500000000000002"/>
    <n v="0.73899999999999999"/>
    <n v="0.40327586206896548"/>
    <n v="0.52251724137931033"/>
    <n v="0.77179436415231306"/>
    <n v="41"/>
    <n v="21.804878048780488"/>
  </r>
  <r>
    <s v="Yuan-Pin Lee"/>
    <x v="62"/>
    <x v="1"/>
    <s v="Professor"/>
    <n v="338"/>
    <n v="1997"/>
    <n v="0.33200000000000002"/>
    <n v="0.24"/>
    <n v="0.40327586206896548"/>
    <n v="0.52251724137931033"/>
    <n v="0.77179436415231306"/>
    <n v="24"/>
    <n v="14.083333333333334"/>
  </r>
  <r>
    <s v="Dragan Milicic"/>
    <x v="62"/>
    <x v="1"/>
    <s v="Professor"/>
    <n v="222"/>
    <n v="1971"/>
    <n v="0.219"/>
    <n v="0.91300000000000003"/>
    <n v="0.40327586206896548"/>
    <n v="0.52251724137931033"/>
    <n v="0.77179436415231306"/>
    <n v="50"/>
    <n v="4.4400000000000004"/>
  </r>
  <r>
    <s v="Graeme Milton"/>
    <x v="62"/>
    <x v="1"/>
    <s v="Professor"/>
    <n v="1096"/>
    <n v="1982"/>
    <n v="0.70799999999999996"/>
    <n v="0.68399999999999994"/>
    <n v="0.40327586206896548"/>
    <n v="0.52251724137931033"/>
    <n v="0.77179436415231306"/>
    <n v="39"/>
    <n v="28.102564102564102"/>
  </r>
  <r>
    <s v="Firas Rassoul-Agha"/>
    <x v="62"/>
    <x v="1"/>
    <s v="Professor"/>
    <n v="346"/>
    <n v="2003"/>
    <n v="0.33900000000000002"/>
    <n v="8.1999999999999962E-2"/>
    <n v="0.40327586206896548"/>
    <n v="0.52251724137931033"/>
    <n v="0.77179436415231306"/>
    <n v="18"/>
    <n v="19.222222222222221"/>
  </r>
  <r>
    <s v="Gordan Savin"/>
    <x v="62"/>
    <x v="1"/>
    <s v="Professor"/>
    <n v="565"/>
    <n v="1988"/>
    <n v="0.48499999999999999"/>
    <n v="0.5"/>
    <n v="0.40327586206896548"/>
    <n v="0.52251724137931033"/>
    <n v="0.77179436415231306"/>
    <n v="33"/>
    <n v="17.121212121212121"/>
  </r>
  <r>
    <s v="Karl Schwede"/>
    <x v="62"/>
    <x v="1"/>
    <s v="Professor"/>
    <n v="664"/>
    <n v="2005"/>
    <n v="0.55000000000000004"/>
    <n v="4.1000000000000036E-2"/>
    <n v="0.40327586206896548"/>
    <n v="0.52251724137931033"/>
    <n v="0.77179436415231306"/>
    <n v="16"/>
    <n v="41.5"/>
  </r>
  <r>
    <s v="Anurag Singh"/>
    <x v="62"/>
    <x v="1"/>
    <s v="Professor"/>
    <n v="382"/>
    <n v="1998"/>
    <n v="0.36499999999999999"/>
    <n v="0.20899999999999996"/>
    <n v="0.40327586206896548"/>
    <n v="0.52251724137931033"/>
    <n v="0.77179436415231306"/>
    <n v="23"/>
    <n v="16.608695652173914"/>
  </r>
  <r>
    <s v="Nathan Smale"/>
    <x v="62"/>
    <x v="1"/>
    <s v="Professor"/>
    <n v="57"/>
    <n v="1987"/>
    <n v="5.8999999999999997E-2"/>
    <n v="0.53"/>
    <n v="0.40327586206896548"/>
    <n v="0.52251724137931033"/>
    <n v="0.77179436415231306"/>
    <n v="34"/>
    <n v="1.6764705882352942"/>
  </r>
  <r>
    <s v="Peter Trapa"/>
    <x v="62"/>
    <x v="1"/>
    <s v="Professor"/>
    <n v="219"/>
    <n v="1993"/>
    <n v="0.216"/>
    <n v="0.36299999999999999"/>
    <n v="0.40327586206896548"/>
    <n v="0.52251724137931033"/>
    <n v="0.77179436415231306"/>
    <n v="28"/>
    <n v="7.8214285714285712"/>
  </r>
  <r>
    <s v="Andejs Treibergs"/>
    <x v="62"/>
    <x v="1"/>
    <s v="Professor"/>
    <n v="272"/>
    <n v="1980"/>
    <n v="0.26900000000000002"/>
    <n v="0.73899999999999999"/>
    <n v="0.40327586206896548"/>
    <n v="0.52251724137931033"/>
    <n v="0.77179436415231306"/>
    <n v="41"/>
    <n v="6.6341463414634143"/>
  </r>
  <r>
    <s v="Don Tucker"/>
    <x v="62"/>
    <x v="1"/>
    <s v="Professor"/>
    <n v="46"/>
    <n v="1958"/>
    <n v="5.1999999999999998E-2"/>
    <n v="0.995"/>
    <n v="0.40327586206896548"/>
    <n v="0.52251724137931033"/>
    <n v="0.77179436415231306"/>
    <n v="63"/>
    <n v="0.73015873015873012"/>
  </r>
  <r>
    <s v="Quo-Shin Chi"/>
    <x v="63"/>
    <x v="1"/>
    <s v="Professor"/>
    <n v="316"/>
    <n v="1986"/>
    <n v="0.311"/>
    <n v="0.56400000000000006"/>
    <n v="0.3276"/>
    <n v="0.42213333333333336"/>
    <n v="0.77605811749842069"/>
    <n v="35"/>
    <n v="9.0285714285714285"/>
  </r>
  <r>
    <s v="Renato Feres"/>
    <x v="63"/>
    <x v="1"/>
    <s v="Professor"/>
    <n v="163"/>
    <n v="1989"/>
    <n v="0.15"/>
    <n v="0.46899999999999997"/>
    <n v="0.3276"/>
    <n v="0.42213333333333336"/>
    <n v="0.77605811749842069"/>
    <n v="32"/>
    <n v="5.09375"/>
  </r>
  <r>
    <s v="José Figueroa-López"/>
    <x v="63"/>
    <x v="1"/>
    <s v="Professor"/>
    <n v="235"/>
    <n v="2000"/>
    <n v="0.23499999999999999"/>
    <n v="0.14700000000000002"/>
    <n v="0.3276"/>
    <n v="0.42213333333333336"/>
    <n v="0.77605811749842069"/>
    <n v="21"/>
    <n v="11.19047619047619"/>
  </r>
  <r>
    <s v="Matthew Kerr"/>
    <x v="63"/>
    <x v="1"/>
    <s v="Professor"/>
    <n v="278"/>
    <n v="2003"/>
    <n v="0.27700000000000002"/>
    <n v="8.1999999999999962E-2"/>
    <n v="0.3276"/>
    <n v="0.42213333333333336"/>
    <n v="0.77605811749842069"/>
    <n v="18"/>
    <n v="15.444444444444445"/>
  </r>
  <r>
    <s v="Steven G. Krantz"/>
    <x v="63"/>
    <x v="1"/>
    <s v="Professor"/>
    <n v="3206"/>
    <n v="1974"/>
    <n v="0.92600000000000005"/>
    <n v="0.86899999999999999"/>
    <n v="0.3276"/>
    <n v="0.42213333333333336"/>
    <n v="0.77605811749842069"/>
    <n v="47"/>
    <n v="68.212765957446805"/>
  </r>
  <r>
    <s v="N. Mohan Kumar"/>
    <x v="63"/>
    <x v="1"/>
    <s v="Professor"/>
    <n v="246"/>
    <n v="1977"/>
    <n v="0.247"/>
    <n v="0.80499999999999994"/>
    <n v="0.3276"/>
    <n v="0.42213333333333336"/>
    <n v="0.77605811749842069"/>
    <n v="44"/>
    <n v="5.5909090909090908"/>
  </r>
  <r>
    <s v="Soumendra Lahiri"/>
    <x v="63"/>
    <x v="1"/>
    <s v="Professor"/>
    <n v="759"/>
    <n v="1989"/>
    <n v="0.59699999999999998"/>
    <n v="0.46899999999999997"/>
    <n v="0.3276"/>
    <n v="0.42213333333333336"/>
    <n v="0.77605811749842069"/>
    <n v="32"/>
    <n v="23.71875"/>
  </r>
  <r>
    <s v="Nan Lin"/>
    <x v="63"/>
    <x v="1"/>
    <s v="Professor"/>
    <n v="41"/>
    <n v="2003"/>
    <n v="4.5999999999999999E-2"/>
    <n v="8.1999999999999962E-2"/>
    <n v="0.3276"/>
    <n v="0.42213333333333336"/>
    <n v="0.77605811749842069"/>
    <n v="18"/>
    <n v="2.2777777777777777"/>
  </r>
  <r>
    <s v="John E. McCarthy"/>
    <x v="63"/>
    <x v="1"/>
    <s v="Professor"/>
    <n v="820"/>
    <n v="1989"/>
    <n v="0.62"/>
    <n v="0.46899999999999997"/>
    <n v="0.3276"/>
    <n v="0.42213333333333336"/>
    <n v="0.77605811749842069"/>
    <n v="32"/>
    <n v="25.625"/>
  </r>
  <r>
    <s v="Rachel Roberts"/>
    <x v="63"/>
    <x v="0"/>
    <s v="Professor"/>
    <n v="194"/>
    <n v="1992"/>
    <n v="0.182"/>
    <n v="0.38700000000000001"/>
    <n v="0.3276"/>
    <n v="0.42213333333333336"/>
    <n v="0.77605811749842069"/>
    <n v="29"/>
    <n v="6.6896551724137927"/>
  </r>
  <r>
    <s v="John Shareshian"/>
    <x v="63"/>
    <x v="1"/>
    <s v="Professor"/>
    <n v="376"/>
    <n v="1996"/>
    <n v="0.36099999999999999"/>
    <n v="0.27800000000000002"/>
    <n v="0.3276"/>
    <n v="0.42213333333333336"/>
    <n v="0.77605811749842069"/>
    <n v="25"/>
    <n v="15.04"/>
  </r>
  <r>
    <s v="Edward Spitznagel"/>
    <x v="63"/>
    <x v="1"/>
    <s v="Professor"/>
    <n v="18"/>
    <n v="1965"/>
    <n v="2.4E-2"/>
    <n v="0.97399999999999998"/>
    <n v="0.3276"/>
    <n v="0.42213333333333336"/>
    <n v="0.77605811749842069"/>
    <n v="56"/>
    <n v="0.32142857142857145"/>
  </r>
  <r>
    <s v="Xiang Tang"/>
    <x v="63"/>
    <x v="1"/>
    <s v="Professor"/>
    <n v="271"/>
    <n v="2002"/>
    <n v="0.26800000000000002"/>
    <n v="0.10299999999999998"/>
    <n v="0.3276"/>
    <n v="0.42213333333333336"/>
    <n v="0.77605811749842069"/>
    <n v="19"/>
    <n v="14.263157894736842"/>
  </r>
  <r>
    <s v="Brett Wick"/>
    <x v="63"/>
    <x v="1"/>
    <s v="Professor"/>
    <n v="478"/>
    <n v="2005"/>
    <n v="0.43099999999999999"/>
    <n v="4.1000000000000036E-2"/>
    <n v="0.3276"/>
    <n v="0.42213333333333336"/>
    <n v="0.77605811749842069"/>
    <n v="16"/>
    <n v="29.875"/>
  </r>
  <r>
    <s v="Mladen Wickerhauser"/>
    <x v="63"/>
    <x v="1"/>
    <s v="Professor"/>
    <n v="238"/>
    <n v="1985"/>
    <n v="0.23899999999999999"/>
    <n v="0.59299999999999997"/>
    <n v="0.3276"/>
    <n v="0.42213333333333336"/>
    <n v="0.77605811749842069"/>
    <n v="36"/>
    <n v="6.6111111111111107"/>
  </r>
  <r>
    <s v="Michael Anshelevich"/>
    <x v="64"/>
    <x v="1"/>
    <s v="Professor"/>
    <n v="3322"/>
    <n v="1999"/>
    <n v="0.93200000000000005"/>
    <n v="0.17200000000000004"/>
    <n v="0.57952941176470574"/>
    <n v="0.54131372549019607"/>
    <n v="1.0705980367298147"/>
    <n v="22"/>
    <n v="151"/>
  </r>
  <r>
    <s v="Guy Battle"/>
    <x v="64"/>
    <x v="1"/>
    <s v="Professor"/>
    <n v="118"/>
    <n v="1977"/>
    <n v="0.114"/>
    <n v="0.80499999999999994"/>
    <n v="0.57952941176470574"/>
    <n v="0.54131372549019607"/>
    <n v="1.0705980367298147"/>
    <n v="44"/>
    <n v="2.6818181818181817"/>
  </r>
  <r>
    <s v="Gregory Berkolaiko"/>
    <x v="64"/>
    <x v="1"/>
    <s v="Professor"/>
    <n v="540"/>
    <n v="1995"/>
    <n v="0.47499999999999998"/>
    <n v="0.30400000000000005"/>
    <n v="0.57952941176470574"/>
    <n v="0.54131372549019607"/>
    <n v="1.0705980367298147"/>
    <n v="26"/>
    <n v="20.76923076923077"/>
  </r>
  <r>
    <s v="Harold Boas"/>
    <x v="64"/>
    <x v="1"/>
    <s v="Professor"/>
    <n v="661"/>
    <n v="1980"/>
    <n v="0.54800000000000004"/>
    <n v="0.73899999999999999"/>
    <n v="0.57952941176470574"/>
    <n v="0.54131372549019607"/>
    <n v="1.0705980367298147"/>
    <n v="41"/>
    <n v="16.121951219512194"/>
  </r>
  <r>
    <s v="Andrea Bonito"/>
    <x v="64"/>
    <x v="1"/>
    <s v="Professor"/>
    <n v="386"/>
    <n v="2006"/>
    <n v="0.37"/>
    <n v="2.7000000000000024E-2"/>
    <n v="0.57952941176470574"/>
    <n v="0.54131372549019607"/>
    <n v="1.0705980367298147"/>
    <n v="15"/>
    <n v="25.733333333333334"/>
  </r>
  <r>
    <s v="Goong Chen"/>
    <x v="64"/>
    <x v="1"/>
    <s v="Professor"/>
    <n v="1289"/>
    <n v="1973"/>
    <n v="0.753"/>
    <n v="0.88500000000000001"/>
    <n v="0.57952941176470574"/>
    <n v="0.54131372549019607"/>
    <n v="1.0705980367298147"/>
    <n v="48"/>
    <n v="26.854166666666668"/>
  </r>
  <r>
    <s v="Prabir Daripa"/>
    <x v="64"/>
    <x v="1"/>
    <s v="Professor"/>
    <n v="204"/>
    <n v="1984"/>
    <n v="0.19700000000000001"/>
    <n v="0.622"/>
    <n v="0.57952941176470574"/>
    <n v="0.54131372549019607"/>
    <n v="1.0705980367298147"/>
    <n v="37"/>
    <n v="5.5135135135135132"/>
  </r>
  <r>
    <s v="Alan Demlow"/>
    <x v="64"/>
    <x v="1"/>
    <s v="Professor"/>
    <n v="392"/>
    <n v="2002"/>
    <n v="0.373"/>
    <n v="0.10299999999999998"/>
    <n v="0.57952941176470574"/>
    <n v="0.54131372549019607"/>
    <n v="1.0705980367298147"/>
    <n v="19"/>
    <n v="20.631578947368421"/>
  </r>
  <r>
    <s v="Ronald DeVore"/>
    <x v="64"/>
    <x v="1"/>
    <s v="Professor"/>
    <n v="6249"/>
    <n v="1966"/>
    <n v="0.98299999999999998"/>
    <n v="0.96599999999999997"/>
    <n v="0.57952941176470574"/>
    <n v="0.54131372549019607"/>
    <n v="1.0705980367298147"/>
    <n v="55"/>
    <n v="113.61818181818182"/>
  </r>
  <r>
    <s v="Ken Dykema"/>
    <x v="64"/>
    <x v="1"/>
    <s v="Professor"/>
    <n v="1905"/>
    <n v="1992"/>
    <n v="0.85"/>
    <n v="0.38700000000000001"/>
    <n v="0.57952941176470574"/>
    <n v="0.54131372549019607"/>
    <n v="1.0705980367298147"/>
    <n v="29"/>
    <n v="65.689655172413794"/>
  </r>
  <r>
    <s v="Yalchin Efendiev"/>
    <x v="64"/>
    <x v="1"/>
    <s v="Professor"/>
    <n v="2306"/>
    <n v="1994"/>
    <n v="0.878"/>
    <n v="0.33399999999999996"/>
    <n v="0.57952941176470574"/>
    <n v="0.54131372549019607"/>
    <n v="1.0705980367298147"/>
    <n v="27"/>
    <n v="85.407407407407405"/>
  </r>
  <r>
    <s v="Tamás Erdélyi"/>
    <x v="64"/>
    <x v="1"/>
    <s v="Professor"/>
    <n v="1299"/>
    <n v="1987"/>
    <n v="0.755"/>
    <n v="0.53"/>
    <n v="0.57952941176470574"/>
    <n v="0.54131372549019607"/>
    <n v="1.0705980367298147"/>
    <n v="34"/>
    <n v="38.205882352941174"/>
  </r>
  <r>
    <s v="Simon Foucart"/>
    <x v="64"/>
    <x v="1"/>
    <s v="Professor"/>
    <n v="641"/>
    <n v="2004"/>
    <n v="0.53600000000000003"/>
    <n v="6.1000000000000054E-2"/>
    <n v="0.57952941176470574"/>
    <n v="0.54131372549019607"/>
    <n v="1.0705980367298147"/>
    <n v="17"/>
    <n v="37.705882352941174"/>
  </r>
  <r>
    <s v="Stephen Fulling"/>
    <x v="64"/>
    <x v="1"/>
    <s v="Professor"/>
    <n v="462"/>
    <n v="1974"/>
    <n v="0.41799999999999998"/>
    <n v="0.86899999999999999"/>
    <n v="0.57952941176470574"/>
    <n v="0.54131372549019607"/>
    <n v="1.0705980367298147"/>
    <n v="47"/>
    <n v="9.8297872340425538"/>
  </r>
  <r>
    <s v="Rostislav Grigorchuk"/>
    <x v="64"/>
    <x v="1"/>
    <s v="Professor"/>
    <n v="2516"/>
    <n v="1977"/>
    <n v="0.89300000000000002"/>
    <n v="0.80499999999999994"/>
    <n v="0.57952941176470574"/>
    <n v="0.54131372549019607"/>
    <n v="1.0705980367298147"/>
    <n v="44"/>
    <n v="57.18181818181818"/>
  </r>
  <r>
    <s v="Jean-Luc Guermond"/>
    <x v="64"/>
    <x v="1"/>
    <s v="Professor"/>
    <n v="3225"/>
    <n v="1987"/>
    <n v="0.92900000000000005"/>
    <n v="0.53"/>
    <n v="0.57952941176470574"/>
    <n v="0.54131372549019607"/>
    <n v="1.0705980367298147"/>
    <n v="34"/>
    <n v="94.852941176470594"/>
  </r>
  <r>
    <s v="Peter Howard"/>
    <x v="64"/>
    <x v="1"/>
    <s v="Professor"/>
    <n v="506"/>
    <n v="1998"/>
    <n v="0.45"/>
    <n v="0.20899999999999996"/>
    <n v="0.57952941176470574"/>
    <n v="0.54131372549019607"/>
    <n v="1.0705980367298147"/>
    <n v="23"/>
    <n v="22"/>
  </r>
  <r>
    <s v="Roger Howe"/>
    <x v="64"/>
    <x v="1"/>
    <s v="Professor"/>
    <n v="2504"/>
    <n v="1969"/>
    <n v="0.89200000000000002"/>
    <n v="0.93900000000000006"/>
    <n v="0.57952941176470574"/>
    <n v="0.54131372549019607"/>
    <n v="1.0705980367298147"/>
    <n v="52"/>
    <n v="48.153846153846153"/>
  </r>
  <r>
    <s v="Bill Johnson"/>
    <x v="64"/>
    <x v="1"/>
    <s v="Professor"/>
    <n v="2601"/>
    <n v="1969"/>
    <n v="0.90100000000000002"/>
    <n v="0.93900000000000006"/>
    <n v="0.57952941176470574"/>
    <n v="0.54131372549019607"/>
    <n v="1.0705980367298147"/>
    <n v="52"/>
    <n v="50.019230769230766"/>
  </r>
  <r>
    <s v="David Kerr"/>
    <x v="64"/>
    <x v="1"/>
    <s v="Professor"/>
    <n v="465"/>
    <n v="1995"/>
    <n v="0.42199999999999999"/>
    <n v="0.30400000000000005"/>
    <n v="0.57952941176470574"/>
    <n v="0.54131372549019607"/>
    <n v="1.0705980367298147"/>
    <n v="26"/>
    <n v="17.884615384615383"/>
  </r>
  <r>
    <s v="Peter Kuchment"/>
    <x v="64"/>
    <x v="1"/>
    <s v="Professor"/>
    <n v="2792"/>
    <n v="1971"/>
    <n v="0.91100000000000003"/>
    <n v="0.91300000000000003"/>
    <n v="0.57952941176470574"/>
    <n v="0.54131372549019607"/>
    <n v="1.0705980367298147"/>
    <n v="50"/>
    <n v="55.84"/>
  </r>
  <r>
    <s v="Joseph Landsberg"/>
    <x v="64"/>
    <x v="1"/>
    <s v="Professor"/>
    <n v="1361"/>
    <n v="1990"/>
    <n v="0.76600000000000001"/>
    <n v="0.43600000000000005"/>
    <n v="0.57952941176470574"/>
    <n v="0.54131372549019607"/>
    <n v="1.0705980367298147"/>
    <n v="31"/>
    <n v="43.903225806451616"/>
  </r>
  <r>
    <s v="David Larson"/>
    <x v="64"/>
    <x v="1"/>
    <s v="Professor"/>
    <n v="1752"/>
    <n v="1976"/>
    <n v="0.83"/>
    <n v="0.82299999999999995"/>
    <n v="0.57952941176470574"/>
    <n v="0.54131372549019607"/>
    <n v="1.0705980367298147"/>
    <n v="45"/>
    <n v="38.93333333333333"/>
  </r>
  <r>
    <s v="Raytcho Lazarov"/>
    <x v="64"/>
    <x v="1"/>
    <s v="Professor"/>
    <n v="2572"/>
    <n v="1971"/>
    <n v="0.89800000000000002"/>
    <n v="0.91300000000000003"/>
    <n v="0.57952941176470574"/>
    <n v="0.54131372549019607"/>
    <n v="1.0705980367298147"/>
    <n v="50"/>
    <n v="51.44"/>
  </r>
  <r>
    <s v="Paulo Lima-Filho"/>
    <x v="64"/>
    <x v="1"/>
    <s v="Professor"/>
    <n v="179"/>
    <n v="1992"/>
    <n v="0.16600000000000001"/>
    <n v="0.38700000000000001"/>
    <n v="0.57952941176470574"/>
    <n v="0.54131372549019607"/>
    <n v="1.0705980367298147"/>
    <n v="29"/>
    <n v="6.1724137931034484"/>
  </r>
  <r>
    <s v="Riad Masri"/>
    <x v="64"/>
    <x v="1"/>
    <s v="Professor"/>
    <n v="96"/>
    <n v="2004"/>
    <n v="9.1999999999999998E-2"/>
    <n v="6.1000000000000054E-2"/>
    <n v="0.57952941176470574"/>
    <n v="0.54131372549019607"/>
    <n v="1.0705980367298147"/>
    <n v="17"/>
    <n v="5.6470588235294121"/>
  </r>
  <r>
    <s v="Laura Felicia Matusevic"/>
    <x v="64"/>
    <x v="0"/>
    <s v="Professor"/>
    <n v="144"/>
    <n v="1998"/>
    <n v="0.13400000000000001"/>
    <n v="0.20899999999999996"/>
    <n v="0.57952941176470574"/>
    <n v="0.54131372549019607"/>
    <n v="1.0705980367298147"/>
    <n v="23"/>
    <n v="6.2608695652173916"/>
  </r>
  <r>
    <s v="Francis Narcowich"/>
    <x v="64"/>
    <x v="1"/>
    <s v="Professor"/>
    <n v="1325"/>
    <n v="1974"/>
    <n v="0.76100000000000001"/>
    <n v="0.86899999999999999"/>
    <n v="0.57952941176470574"/>
    <n v="0.54131372549019607"/>
    <n v="1.0705980367298147"/>
    <n v="47"/>
    <n v="28.191489361702128"/>
  </r>
  <r>
    <s v="Volodymyr Nekrashevych"/>
    <x v="64"/>
    <x v="1"/>
    <s v="Professor"/>
    <n v="932"/>
    <n v="1995"/>
    <n v="0.65500000000000003"/>
    <n v="0.30400000000000005"/>
    <n v="0.57952941176470574"/>
    <n v="0.54131372549019607"/>
    <n v="1.0705980367298147"/>
    <n v="26"/>
    <n v="35.846153846153847"/>
  </r>
  <r>
    <s v="Lee Panetta"/>
    <x v="64"/>
    <x v="1"/>
    <s v="Professor"/>
    <n v="5"/>
    <n v="1988"/>
    <n v="1.2E-2"/>
    <n v="0.5"/>
    <n v="0.57952941176470574"/>
    <n v="0.54131372549019607"/>
    <n v="1.0705980367298147"/>
    <n v="33"/>
    <n v="0.15151515151515152"/>
  </r>
  <r>
    <s v="Grigoris Paouris"/>
    <x v="64"/>
    <x v="1"/>
    <s v="Professor"/>
    <n v="679"/>
    <n v="2000"/>
    <n v="0.56100000000000005"/>
    <n v="0.14700000000000002"/>
    <n v="0.57952941176470574"/>
    <n v="0.54131372549019607"/>
    <n v="1.0705980367298147"/>
    <n v="21"/>
    <n v="32.333333333333336"/>
  </r>
  <r>
    <s v="Matthew Papanikolas"/>
    <x v="64"/>
    <x v="1"/>
    <s v="Professor"/>
    <n v="250"/>
    <n v="1998"/>
    <n v="0.252"/>
    <n v="0.20899999999999996"/>
    <n v="0.57952941176470574"/>
    <n v="0.54131372549019607"/>
    <n v="1.0705980367298147"/>
    <n v="23"/>
    <n v="10.869565217391305"/>
  </r>
  <r>
    <s v="Joe Pasciak"/>
    <x v="64"/>
    <x v="1"/>
    <s v="Professor"/>
    <n v="2805"/>
    <n v="1977"/>
    <n v="0.91200000000000003"/>
    <n v="0.80499999999999994"/>
    <n v="0.57952941176470574"/>
    <n v="0.54131372549019607"/>
    <n v="1.0705980367298147"/>
    <n v="44"/>
    <n v="63.75"/>
  </r>
  <r>
    <s v="Guergana Petrova"/>
    <x v="64"/>
    <x v="0"/>
    <s v="Professor"/>
    <n v="861"/>
    <n v="1997"/>
    <n v="0.63400000000000001"/>
    <n v="0.24"/>
    <n v="0.57952941176470574"/>
    <n v="0.54131372549019607"/>
    <n v="1.0705980367298147"/>
    <n v="24"/>
    <n v="35.875"/>
  </r>
  <r>
    <s v="Gilles Pisier"/>
    <x v="64"/>
    <x v="1"/>
    <s v="Professor"/>
    <n v="4869"/>
    <n v="1973"/>
    <n v="0.96399999999999997"/>
    <n v="0.88500000000000001"/>
    <n v="0.57952941176470574"/>
    <n v="0.54131372549019607"/>
    <n v="1.0705980367298147"/>
    <n v="48"/>
    <n v="101.4375"/>
  </r>
  <r>
    <s v="Bojan Popov"/>
    <x v="64"/>
    <x v="1"/>
    <s v="Professor"/>
    <n v="412"/>
    <n v="1994"/>
    <n v="0.39"/>
    <n v="0.33399999999999996"/>
    <n v="0.57952941176470574"/>
    <n v="0.54131372549019607"/>
    <n v="1.0705980367298147"/>
    <n v="27"/>
    <n v="15.25925925925926"/>
  </r>
  <r>
    <s v="Kumbakonam Rajagopal"/>
    <x v="64"/>
    <x v="1"/>
    <s v="Professor"/>
    <n v="2335"/>
    <n v="1979"/>
    <n v="0.88"/>
    <n v="0.76"/>
    <n v="0.57952941176470574"/>
    <n v="0.54131372549019607"/>
    <n v="1.0705980367298147"/>
    <n v="42"/>
    <n v="55.595238095238095"/>
  </r>
  <r>
    <s v="J.N. Reddy"/>
    <x v="64"/>
    <x v="1"/>
    <s v="Professor"/>
    <n v="607"/>
    <n v="1974"/>
    <n v="0.51200000000000001"/>
    <n v="0.86899999999999999"/>
    <n v="0.57952941176470574"/>
    <n v="0.54131372549019607"/>
    <n v="1.0705980367298147"/>
    <n v="47"/>
    <n v="12.914893617021276"/>
  </r>
  <r>
    <s v="J Maurice Rojas"/>
    <x v="64"/>
    <x v="1"/>
    <s v="Professor"/>
    <n v="242"/>
    <n v="1994"/>
    <n v="0.24199999999999999"/>
    <n v="0.33399999999999996"/>
    <n v="0.57952941176470574"/>
    <n v="0.54131372549019607"/>
    <n v="1.0705980367298147"/>
    <n v="27"/>
    <n v="8.9629629629629637"/>
  </r>
  <r>
    <s v="Eric Rowell"/>
    <x v="64"/>
    <x v="1"/>
    <s v="Professor"/>
    <n v="313"/>
    <n v="2003"/>
    <n v="0.31"/>
    <n v="8.1999999999999962E-2"/>
    <n v="0.57952941176470574"/>
    <n v="0.54131372549019607"/>
    <n v="1.0705980367298147"/>
    <n v="18"/>
    <n v="17.388888888888889"/>
  </r>
  <r>
    <s v="William Rundell"/>
    <x v="64"/>
    <x v="1"/>
    <s v="Professor"/>
    <n v="1226"/>
    <n v="1974"/>
    <n v="0.73899999999999999"/>
    <n v="0.86899999999999999"/>
    <n v="0.57952941176470574"/>
    <n v="0.54131372549019607"/>
    <n v="1.0705980367298147"/>
    <n v="47"/>
    <n v="26.085106382978722"/>
  </r>
  <r>
    <s v="Thomas Schlumprecht"/>
    <x v="64"/>
    <x v="1"/>
    <s v="Professor"/>
    <n v="919"/>
    <n v="1989"/>
    <n v="0.65100000000000002"/>
    <n v="0.46899999999999997"/>
    <n v="0.57952941176470574"/>
    <n v="0.54131372549019607"/>
    <n v="1.0705980367298147"/>
    <n v="32"/>
    <n v="28.71875"/>
  </r>
  <r>
    <s v="John Slattery"/>
    <x v="64"/>
    <x v="1"/>
    <s v="Professor"/>
    <n v="37"/>
    <n v="1964"/>
    <n v="4.2999999999999997E-2"/>
    <n v="0.97799999999999998"/>
    <n v="0.57952941176470574"/>
    <n v="0.54131372549019607"/>
    <n v="1.0705980367298147"/>
    <n v="57"/>
    <n v="0.64912280701754388"/>
  </r>
  <r>
    <s v="Roger Smith"/>
    <x v="64"/>
    <x v="1"/>
    <s v="Professor"/>
    <n v="983"/>
    <n v="1977"/>
    <n v="0.67100000000000004"/>
    <n v="0.80499999999999994"/>
    <n v="0.57952941176470574"/>
    <n v="0.54131372549019607"/>
    <n v="1.0705980367298147"/>
    <n v="44"/>
    <n v="22.34090909090909"/>
  </r>
  <r>
    <s v="Frank Sottile"/>
    <x v="64"/>
    <x v="1"/>
    <s v="Professor"/>
    <n v="1188"/>
    <n v="1994"/>
    <n v="0.73199999999999998"/>
    <n v="0.33399999999999996"/>
    <n v="0.57952941176470574"/>
    <n v="0.54131372549019607"/>
    <n v="1.0705980367298147"/>
    <n v="27"/>
    <n v="44"/>
  </r>
  <r>
    <s v="Peter Stiller"/>
    <x v="64"/>
    <x v="1"/>
    <s v="Professor"/>
    <n v="97"/>
    <n v="1977"/>
    <n v="9.2999999999999999E-2"/>
    <n v="0.80499999999999994"/>
    <n v="0.57952941176470574"/>
    <n v="0.54131372549019607"/>
    <n v="1.0705980367298147"/>
    <n v="44"/>
    <n v="2.2045454545454546"/>
  </r>
  <r>
    <s v="Emil Straube"/>
    <x v="64"/>
    <x v="1"/>
    <s v="Professor"/>
    <n v="748"/>
    <n v="1981"/>
    <n v="0.59199999999999997"/>
    <n v="0.71399999999999997"/>
    <n v="0.57952941176470574"/>
    <n v="0.54131372549019607"/>
    <n v="1.0705980367298147"/>
    <n v="40"/>
    <n v="18.7"/>
  </r>
  <r>
    <s v="Joe Ward"/>
    <x v="64"/>
    <x v="1"/>
    <s v="Professor"/>
    <n v="1609"/>
    <n v="1973"/>
    <n v="0.81100000000000005"/>
    <n v="0.88500000000000001"/>
    <n v="0.57952941176470574"/>
    <n v="0.54131372549019607"/>
    <n v="1.0705980367298147"/>
    <n v="48"/>
    <n v="33.520833333333336"/>
  </r>
  <r>
    <s v="Sarah Witherspoon"/>
    <x v="64"/>
    <x v="0"/>
    <s v="Professor"/>
    <n v="644"/>
    <n v="1994"/>
    <n v="0.53700000000000003"/>
    <n v="0.33399999999999996"/>
    <n v="0.57952941176470574"/>
    <n v="0.54131372549019607"/>
    <n v="1.0705980367298147"/>
    <n v="27"/>
    <n v="23.851851851851851"/>
  </r>
  <r>
    <s v="Catherine Yan"/>
    <x v="64"/>
    <x v="0"/>
    <s v="Professor"/>
    <n v="573"/>
    <n v="1997"/>
    <n v="0.49199999999999999"/>
    <n v="0.24"/>
    <n v="0.57952941176470574"/>
    <n v="0.54131372549019607"/>
    <n v="1.0705980367298147"/>
    <n v="24"/>
    <n v="23.875"/>
  </r>
  <r>
    <s v="Jianxin Zhou"/>
    <x v="64"/>
    <x v="1"/>
    <s v="Professor"/>
    <n v="889"/>
    <n v="1986"/>
    <n v="0.64400000000000002"/>
    <n v="0.56400000000000006"/>
    <n v="0.57952941176470574"/>
    <n v="0.54131372549019607"/>
    <n v="1.0705980367298147"/>
    <n v="35"/>
    <n v="25.4"/>
  </r>
  <r>
    <s v="Amod Agashe"/>
    <x v="65"/>
    <x v="1"/>
    <s v="Professor"/>
    <n v="132"/>
    <n v="1999"/>
    <n v="0.125"/>
    <n v="0.17200000000000004"/>
    <n v="0.27342857142857141"/>
    <n v="0.48485714285714276"/>
    <n v="0.56393635827931654"/>
    <n v="22"/>
    <n v="6"/>
  </r>
  <r>
    <s v="Ettore Aldrovandi"/>
    <x v="65"/>
    <x v="1"/>
    <s v="Professor"/>
    <n v="58"/>
    <n v="1990"/>
    <n v="6.0999999999999999E-2"/>
    <n v="0.43600000000000005"/>
    <n v="0.27342857142857141"/>
    <n v="0.48485714285714276"/>
    <n v="0.56393635827931654"/>
    <n v="31"/>
    <n v="1.8709677419354838"/>
  </r>
  <r>
    <s v="Paolo Aluffi"/>
    <x v="65"/>
    <x v="1"/>
    <s v="Professor"/>
    <n v="548"/>
    <n v="1987"/>
    <n v="0.47899999999999998"/>
    <n v="0.53"/>
    <n v="0.27342857142857141"/>
    <n v="0.48485714285714276"/>
    <n v="0.56393635827931654"/>
    <n v="34"/>
    <n v="16.117647058823529"/>
  </r>
  <r>
    <s v="Richard Bertram"/>
    <x v="65"/>
    <x v="1"/>
    <s v="Professor"/>
    <n v="82"/>
    <n v="1993"/>
    <n v="7.9000000000000001E-2"/>
    <n v="0.36299999999999999"/>
    <n v="0.27342857142857141"/>
    <n v="0.48485714285714276"/>
    <n v="0.56393635827931654"/>
    <n v="28"/>
    <n v="2.9285714285714284"/>
  </r>
  <r>
    <s v="Phillip Bowers"/>
    <x v="65"/>
    <x v="1"/>
    <s v="Professor"/>
    <n v="218"/>
    <n v="1982"/>
    <n v="0.214"/>
    <n v="0.68399999999999994"/>
    <n v="0.27342857142857141"/>
    <n v="0.48485714285714276"/>
    <n v="0.56393635827931654"/>
    <n v="39"/>
    <n v="5.5897435897435894"/>
  </r>
  <r>
    <s v="Nick Cogan"/>
    <x v="65"/>
    <x v="1"/>
    <s v="Professor"/>
    <n v="122"/>
    <n v="2003"/>
    <n v="0.11700000000000001"/>
    <n v="8.1999999999999962E-2"/>
    <n v="0.27342857142857141"/>
    <n v="0.48485714285714276"/>
    <n v="0.56393635827931654"/>
    <n v="18"/>
    <n v="6.7777777777777777"/>
  </r>
  <r>
    <s v="Sergio Fenley"/>
    <x v="65"/>
    <x v="1"/>
    <s v="Professor"/>
    <n v="304"/>
    <n v="1989"/>
    <n v="0.30199999999999999"/>
    <n v="0.46899999999999997"/>
    <n v="0.27342857142857141"/>
    <n v="0.48485714285714276"/>
    <n v="0.56393635827931654"/>
    <n v="32"/>
    <n v="9.5"/>
  </r>
  <r>
    <s v="Kyle Gallivan"/>
    <x v="65"/>
    <x v="1"/>
    <s v="Professor"/>
    <n v="52"/>
    <n v="1982"/>
    <n v="5.3999999999999999E-2"/>
    <n v="0.68399999999999994"/>
    <n v="0.27342857142857141"/>
    <n v="0.48485714285714276"/>
    <n v="0.56393635827931654"/>
    <n v="39"/>
    <n v="1.3333333333333333"/>
  </r>
  <r>
    <s v="Wolfgang HeIl"/>
    <x v="65"/>
    <x v="1"/>
    <s v="Professor"/>
    <n v="179"/>
    <n v="1969"/>
    <n v="0.16600000000000001"/>
    <n v="0.93900000000000006"/>
    <n v="0.27342857142857141"/>
    <n v="0.48485714285714276"/>
    <n v="0.56393635827931654"/>
    <n v="52"/>
    <n v="3.4423076923076925"/>
  </r>
  <r>
    <s v="Mark van Hoeij"/>
    <x v="65"/>
    <x v="1"/>
    <s v="Professor"/>
    <n v="416"/>
    <n v="1994"/>
    <n v="0.39600000000000002"/>
    <n v="0.33399999999999996"/>
    <n v="0.27342857142857141"/>
    <n v="0.48485714285714276"/>
    <n v="0.56393635827931654"/>
    <n v="27"/>
    <n v="15.407407407407407"/>
  </r>
  <r>
    <s v="Sam Huckaba"/>
    <x v="65"/>
    <x v="1"/>
    <s v="Professor"/>
    <n v="291"/>
    <n v="1986"/>
    <n v="0.28999999999999998"/>
    <n v="0.56400000000000006"/>
    <n v="0.27342857142857141"/>
    <n v="0.48485714285714276"/>
    <n v="0.56393635827931654"/>
    <n v="35"/>
    <n v="8.3142857142857149"/>
  </r>
  <r>
    <s v="Monica Hurdal"/>
    <x v="65"/>
    <x v="0"/>
    <s v="Professor"/>
    <n v="22"/>
    <n v="1999"/>
    <n v="0.03"/>
    <n v="0.17200000000000004"/>
    <n v="0.27342857142857141"/>
    <n v="0.48485714285714276"/>
    <n v="0.56393635827931654"/>
    <n v="22"/>
    <n v="1"/>
  </r>
  <r>
    <s v="M Yousuff Hussaini"/>
    <x v="65"/>
    <x v="1"/>
    <s v="Professor"/>
    <n v="2491"/>
    <n v="1971"/>
    <n v="0.89100000000000001"/>
    <n v="0.91300000000000003"/>
    <n v="0.27342857142857141"/>
    <n v="0.48485714285714276"/>
    <n v="0.56393635827931654"/>
    <n v="50"/>
    <n v="49.82"/>
  </r>
  <r>
    <s v="Alec Kercheval"/>
    <x v="65"/>
    <x v="1"/>
    <s v="Professor"/>
    <n v="198"/>
    <n v="1986"/>
    <n v="0.188"/>
    <n v="0.56400000000000006"/>
    <n v="0.27342857142857141"/>
    <n v="0.48485714285714276"/>
    <n v="0.56393635827931654"/>
    <n v="35"/>
    <n v="5.6571428571428575"/>
  </r>
  <r>
    <s v="Kyounghee Kim"/>
    <x v="65"/>
    <x v="0"/>
    <s v="Professor"/>
    <n v="170"/>
    <n v="1999"/>
    <n v="0.158"/>
    <n v="0.17200000000000004"/>
    <n v="0.27342857142857141"/>
    <n v="0.48485714285714276"/>
    <n v="0.56393635827931654"/>
    <n v="22"/>
    <n v="7.7272727272727275"/>
  </r>
  <r>
    <s v="Eric Klassen"/>
    <x v="65"/>
    <x v="1"/>
    <s v="Professor"/>
    <n v="325"/>
    <n v="1986"/>
    <n v="0.31900000000000001"/>
    <n v="0.56400000000000006"/>
    <n v="0.27342857142857141"/>
    <n v="0.48485714285714276"/>
    <n v="0.56393635827931654"/>
    <n v="35"/>
    <n v="9.2857142857142865"/>
  </r>
  <r>
    <s v="Washington Mio"/>
    <x v="65"/>
    <x v="1"/>
    <s v="Professor"/>
    <n v="113"/>
    <n v="1984"/>
    <n v="0.109"/>
    <n v="0.622"/>
    <n v="0.27342857142857141"/>
    <n v="0.48485714285714276"/>
    <n v="0.56393635827931654"/>
    <n v="37"/>
    <n v="3.0540540540540539"/>
  </r>
  <r>
    <s v="Zlad Musslimani"/>
    <x v="65"/>
    <x v="1"/>
    <s v="Professor"/>
    <n v="196"/>
    <n v="1998"/>
    <n v="0.185"/>
    <n v="0.20899999999999996"/>
    <n v="0.27342857142857141"/>
    <n v="0.48485714285714276"/>
    <n v="0.56393635827931654"/>
    <n v="23"/>
    <n v="8.5217391304347831"/>
  </r>
  <r>
    <s v="Craig Nolder"/>
    <x v="65"/>
    <x v="1"/>
    <s v="Professor"/>
    <n v="323"/>
    <n v="1985"/>
    <n v="0.316"/>
    <n v="0.59299999999999997"/>
    <n v="0.27342857142857141"/>
    <n v="0.48485714285714276"/>
    <n v="0.56393635827931654"/>
    <n v="36"/>
    <n v="8.9722222222222214"/>
  </r>
  <r>
    <s v="Mark Sussman"/>
    <x v="65"/>
    <x v="1"/>
    <s v="Professor"/>
    <n v="1758"/>
    <n v="1994"/>
    <n v="0.83099999999999996"/>
    <n v="0.33399999999999996"/>
    <n v="0.27342857142857141"/>
    <n v="0.48485714285714276"/>
    <n v="0.56393635827931654"/>
    <n v="27"/>
    <n v="65.111111111111114"/>
  </r>
  <r>
    <s v="Christopher Tam"/>
    <x v="65"/>
    <x v="1"/>
    <s v="Professor"/>
    <n v="479"/>
    <n v="1978"/>
    <n v="0.432"/>
    <n v="0.78200000000000003"/>
    <n v="0.27342857142857141"/>
    <n v="0.48485714285714276"/>
    <n v="0.56393635827931654"/>
    <n v="43"/>
    <n v="11.13953488372093"/>
  </r>
  <r>
    <s v="Frank Baginski"/>
    <x v="66"/>
    <x v="1"/>
    <s v="Professor"/>
    <n v="29"/>
    <n v="1985"/>
    <n v="3.5999999999999997E-2"/>
    <n v="0.59299999999999997"/>
    <n v="0.36669999999999997"/>
    <n v="0.65560000000000007"/>
    <n v="0.55933496034167163"/>
    <n v="36"/>
    <n v="0.80555555555555558"/>
  </r>
  <r>
    <s v="Joseph Bonin"/>
    <x v="66"/>
    <x v="1"/>
    <s v="Professor"/>
    <n v="219"/>
    <n v="1989"/>
    <n v="0.216"/>
    <n v="0.46899999999999997"/>
    <n v="0.36669999999999997"/>
    <n v="0.65560000000000007"/>
    <n v="0.55933496034167163"/>
    <n v="32"/>
    <n v="6.84375"/>
  </r>
  <r>
    <s v="Murli Gupta"/>
    <x v="66"/>
    <x v="1"/>
    <s v="Professor"/>
    <n v="405"/>
    <n v="1971"/>
    <n v="0.38400000000000001"/>
    <n v="0.91300000000000003"/>
    <n v="0.36669999999999997"/>
    <n v="0.65560000000000007"/>
    <n v="0.55933496034167163"/>
    <n v="50"/>
    <n v="8.1"/>
  </r>
  <r>
    <s v="Valentina Haizanov"/>
    <x v="66"/>
    <x v="0"/>
    <s v="Professor"/>
    <n v="414"/>
    <n v="1981"/>
    <n v="0.39200000000000002"/>
    <n v="0.71399999999999997"/>
    <n v="0.36669999999999997"/>
    <n v="0.65560000000000007"/>
    <n v="0.55933496034167163"/>
    <n v="40"/>
    <n v="10.35"/>
  </r>
  <r>
    <s v="Hugo Junghenn"/>
    <x v="66"/>
    <x v="1"/>
    <s v="Professor"/>
    <n v="285"/>
    <n v="1971"/>
    <n v="0.28299999999999997"/>
    <n v="0.91300000000000003"/>
    <n v="0.36669999999999997"/>
    <n v="0.65560000000000007"/>
    <n v="0.55933496034167163"/>
    <n v="50"/>
    <n v="5.7"/>
  </r>
  <r>
    <s v="Jozef H Przytcki"/>
    <x v="66"/>
    <x v="1"/>
    <s v="Professor"/>
    <n v="1431"/>
    <n v="1978"/>
    <n v="0.78100000000000003"/>
    <n v="0.78200000000000003"/>
    <n v="0.36669999999999997"/>
    <n v="0.65560000000000007"/>
    <n v="0.55933496034167163"/>
    <n v="43"/>
    <n v="33.279069767441861"/>
  </r>
  <r>
    <s v="E Arthur Robinson Jr"/>
    <x v="66"/>
    <x v="1"/>
    <s v="Professor"/>
    <n v="254"/>
    <n v="1983"/>
    <n v="0.255"/>
    <n v="0.65200000000000002"/>
    <n v="0.36669999999999997"/>
    <n v="0.65560000000000007"/>
    <n v="0.55933496034167163"/>
    <n v="38"/>
    <n v="6.6842105263157894"/>
  </r>
  <r>
    <s v="Xiaofeng Ren"/>
    <x v="66"/>
    <x v="1"/>
    <s v="Professor"/>
    <n v="1225"/>
    <n v="1993"/>
    <n v="0.73799999999999999"/>
    <n v="0.36299999999999999"/>
    <n v="0.36669999999999997"/>
    <n v="0.65560000000000007"/>
    <n v="0.55933496034167163"/>
    <n v="28"/>
    <n v="43.75"/>
  </r>
  <r>
    <s v="Bill Schmitt"/>
    <x v="66"/>
    <x v="1"/>
    <s v="Professor"/>
    <n v="217"/>
    <n v="1986"/>
    <n v="0.21299999999999999"/>
    <n v="0.56400000000000006"/>
    <n v="0.36669999999999997"/>
    <n v="0.65560000000000007"/>
    <n v="0.55933496034167163"/>
    <n v="35"/>
    <n v="6.2"/>
  </r>
  <r>
    <s v="Daniel Ullman"/>
    <x v="66"/>
    <x v="1"/>
    <s v="Professor"/>
    <n v="385"/>
    <n v="1985"/>
    <n v="0.36899999999999999"/>
    <n v="0.59299999999999997"/>
    <n v="0.36669999999999997"/>
    <n v="0.65560000000000007"/>
    <n v="0.55933496034167163"/>
    <n v="36"/>
    <n v="10.694444444444445"/>
  </r>
  <r>
    <s v="Jeanne Niesen Clelland"/>
    <x v="67"/>
    <x v="0"/>
    <s v="Professor"/>
    <n v="66"/>
    <n v="1996"/>
    <n v="6.5000000000000002E-2"/>
    <n v="0.27800000000000002"/>
    <n v="0.33850000000000008"/>
    <n v="0.58535714285714291"/>
    <n v="0.57827943868212328"/>
    <n v="25"/>
    <n v="2.64"/>
  </r>
  <r>
    <s v="Peter D.T.A. Elliot"/>
    <x v="67"/>
    <x v="1"/>
    <s v="Professor"/>
    <n v="666"/>
    <n v="1965"/>
    <n v="0.55100000000000005"/>
    <n v="0.97399999999999998"/>
    <n v="0.33850000000000008"/>
    <n v="0.58535714285714291"/>
    <n v="0.57827943868212328"/>
    <n v="56"/>
    <n v="11.892857142857142"/>
  </r>
  <r>
    <s v="Carla Farsi"/>
    <x v="67"/>
    <x v="0"/>
    <s v="Professor"/>
    <n v="169"/>
    <n v="1989"/>
    <n v="0.157"/>
    <n v="0.46899999999999997"/>
    <n v="0.33850000000000008"/>
    <n v="0.58535714285714291"/>
    <n v="0.57827943868212328"/>
    <n v="32"/>
    <n v="5.28125"/>
  </r>
  <r>
    <s v="Jeffrey S. Fox"/>
    <x v="67"/>
    <x v="1"/>
    <s v="Professor"/>
    <n v="48"/>
    <n v="1983"/>
    <n v="5.1999999999999998E-2"/>
    <n v="0.65200000000000002"/>
    <n v="0.33850000000000008"/>
    <n v="0.58535714285714291"/>
    <n v="0.57827943868212328"/>
    <n v="38"/>
    <n v="1.263157894736842"/>
  </r>
  <r>
    <s v="Alexander Gorokhovsky"/>
    <x v="67"/>
    <x v="1"/>
    <s v="Professor"/>
    <n v="1622"/>
    <n v="1998"/>
    <n v="0.81399999999999995"/>
    <n v="0.20899999999999996"/>
    <n v="0.33850000000000008"/>
    <n v="0.58535714285714291"/>
    <n v="0.57827943868212328"/>
    <n v="23"/>
    <n v="70.521739130434781"/>
  </r>
  <r>
    <s v="David Grant"/>
    <x v="67"/>
    <x v="1"/>
    <s v="Professor"/>
    <n v="208"/>
    <n v="1985"/>
    <n v="0.20100000000000001"/>
    <n v="0.59299999999999997"/>
    <n v="0.33850000000000008"/>
    <n v="0.58535714285714291"/>
    <n v="0.57827943868212328"/>
    <n v="36"/>
    <n v="5.7777777777777777"/>
  </r>
  <r>
    <s v="Richard Green"/>
    <x v="67"/>
    <x v="1"/>
    <s v="Professor"/>
    <n v="405"/>
    <n v="1996"/>
    <n v="0.38400000000000001"/>
    <n v="0.27800000000000002"/>
    <n v="0.33850000000000008"/>
    <n v="0.58535714285714291"/>
    <n v="0.57827943868212328"/>
    <n v="25"/>
    <n v="16.2"/>
  </r>
  <r>
    <s v="Karl Gustafson"/>
    <x v="67"/>
    <x v="1"/>
    <s v="Professor"/>
    <n v="799"/>
    <n v="1965"/>
    <n v="0.61399999999999999"/>
    <n v="0.97399999999999998"/>
    <n v="0.33850000000000008"/>
    <n v="0.58535714285714291"/>
    <n v="0.57827943868212328"/>
    <n v="56"/>
    <n v="14.267857142857142"/>
  </r>
  <r>
    <s v="Keith Kearnes"/>
    <x v="67"/>
    <x v="1"/>
    <s v="Professor"/>
    <n v="415"/>
    <n v="1988"/>
    <n v="0.39500000000000002"/>
    <n v="0.5"/>
    <n v="0.33850000000000008"/>
    <n v="0.58535714285714291"/>
    <n v="0.57827943868212328"/>
    <n v="33"/>
    <n v="12.575757575757576"/>
  </r>
  <r>
    <s v="Judith Packer"/>
    <x v="67"/>
    <x v="0"/>
    <s v="Professor"/>
    <n v="523"/>
    <n v="1982"/>
    <n v="0.46200000000000002"/>
    <n v="0.68399999999999994"/>
    <n v="0.33850000000000008"/>
    <n v="0.58535714285714291"/>
    <n v="0.57827943868212328"/>
    <n v="39"/>
    <n v="13.410256410256411"/>
  </r>
  <r>
    <s v="Markus Pflaum"/>
    <x v="67"/>
    <x v="1"/>
    <s v="Professor"/>
    <n v="355"/>
    <n v="1994"/>
    <n v="0.34499999999999997"/>
    <n v="0.33399999999999996"/>
    <n v="0.33850000000000008"/>
    <n v="0.58535714285714291"/>
    <n v="0.57827943868212328"/>
    <n v="27"/>
    <n v="13.148148148148149"/>
  </r>
  <r>
    <s v="Eric Stade"/>
    <x v="67"/>
    <x v="1"/>
    <s v="Professor"/>
    <n v="167"/>
    <n v="1988"/>
    <n v="0.155"/>
    <n v="0.5"/>
    <n v="0.33850000000000008"/>
    <n v="0.58535714285714291"/>
    <n v="0.57827943868212328"/>
    <n v="33"/>
    <n v="5.0606060606060606"/>
  </r>
  <r>
    <s v="Agnes Szendrei"/>
    <x v="67"/>
    <x v="0"/>
    <s v="Professor"/>
    <n v="406"/>
    <n v="1976"/>
    <n v="0.38600000000000001"/>
    <n v="0.82299999999999995"/>
    <n v="0.33850000000000008"/>
    <n v="0.58535714285714291"/>
    <n v="0.57827943868212328"/>
    <n v="45"/>
    <n v="9.0222222222222221"/>
  </r>
  <r>
    <s v="Martin Walter"/>
    <x v="67"/>
    <x v="1"/>
    <s v="Professor"/>
    <n v="170"/>
    <n v="1970"/>
    <n v="0.158"/>
    <n v="0.92700000000000005"/>
    <n v="0.33850000000000008"/>
    <n v="0.58535714285714291"/>
    <n v="0.57827943868212328"/>
    <n v="51"/>
    <n v="3.3333333333333335"/>
  </r>
  <r>
    <s v="Jintai Ding"/>
    <x v="68"/>
    <x v="1"/>
    <s v="Professor"/>
    <n v="342"/>
    <n v="1993"/>
    <n v="0.33600000000000002"/>
    <n v="0.36299999999999999"/>
    <n v="0.33014285714285713"/>
    <n v="0.55685714285714272"/>
    <n v="0.59286813750641365"/>
    <n v="28"/>
    <n v="12.214285714285714"/>
  </r>
  <r>
    <s v="Donald A French"/>
    <x v="68"/>
    <x v="1"/>
    <s v="Professor"/>
    <n v="601"/>
    <n v="1985"/>
    <n v="0.50600000000000001"/>
    <n v="0.59299999999999997"/>
    <n v="0.33014285714285713"/>
    <n v="0.55685714285714272"/>
    <n v="0.59286813750641365"/>
    <n v="36"/>
    <n v="16.694444444444443"/>
  </r>
  <r>
    <s v="Michael Goldberg"/>
    <x v="68"/>
    <x v="1"/>
    <s v="Professor"/>
    <n v="510"/>
    <n v="2001"/>
    <n v="0.45400000000000001"/>
    <n v="0.124"/>
    <n v="0.33014285714285713"/>
    <n v="0.55685714285714272"/>
    <n v="0.59286813750641365"/>
    <n v="20"/>
    <n v="25.5"/>
  </r>
  <r>
    <s v="David A Herron"/>
    <x v="68"/>
    <x v="1"/>
    <s v="Professor"/>
    <n v="267"/>
    <n v="1984"/>
    <n v="0.26400000000000001"/>
    <n v="0.622"/>
    <n v="0.33014285714285713"/>
    <n v="0.55685714285714272"/>
    <n v="0.59286813750641365"/>
    <n v="37"/>
    <n v="7.2162162162162158"/>
  </r>
  <r>
    <s v="Timothy J Hodges"/>
    <x v="68"/>
    <x v="1"/>
    <s v="Professor"/>
    <n v="316"/>
    <n v="1981"/>
    <n v="0.311"/>
    <n v="0.71399999999999997"/>
    <n v="0.33014285714285713"/>
    <n v="0.55685714285714272"/>
    <n v="0.59286813750641365"/>
    <n v="40"/>
    <n v="7.9"/>
  </r>
  <r>
    <s v="Victor Kaftal"/>
    <x v="68"/>
    <x v="1"/>
    <s v="Professor"/>
    <n v="302"/>
    <n v="1977"/>
    <n v="0.29899999999999999"/>
    <n v="0.80499999999999994"/>
    <n v="0.33014285714285713"/>
    <n v="0.55685714285714272"/>
    <n v="0.59286813750641365"/>
    <n v="44"/>
    <n v="6.8636363636363633"/>
  </r>
  <r>
    <s v="Phiip Korman"/>
    <x v="68"/>
    <x v="1"/>
    <s v="Professor"/>
    <n v="850"/>
    <n v="1981"/>
    <n v="0.63"/>
    <n v="0.71399999999999997"/>
    <n v="0.33014285714285713"/>
    <n v="0.55685714285714272"/>
    <n v="0.59286813750641365"/>
    <n v="40"/>
    <n v="21.25"/>
  </r>
  <r>
    <s v="Sookkyung Lim"/>
    <x v="68"/>
    <x v="0"/>
    <s v="Professor"/>
    <n v="72"/>
    <n v="2003"/>
    <n v="7.2999999999999995E-2"/>
    <n v="8.1999999999999962E-2"/>
    <n v="0.33014285714285713"/>
    <n v="0.55685714285714272"/>
    <n v="0.59286813750641365"/>
    <n v="18"/>
    <n v="4"/>
  </r>
  <r>
    <s v="Costel Peligrad"/>
    <x v="68"/>
    <x v="1"/>
    <s v="Professor"/>
    <n v="102"/>
    <n v="1973"/>
    <n v="9.7000000000000003E-2"/>
    <n v="0.88500000000000001"/>
    <n v="0.33014285714285713"/>
    <n v="0.55685714285714272"/>
    <n v="0.59286813750641365"/>
    <n v="48"/>
    <n v="2.125"/>
  </r>
  <r>
    <s v="Magda Peligrad"/>
    <x v="68"/>
    <x v="0"/>
    <s v="Professor"/>
    <n v="1026"/>
    <n v="1974"/>
    <n v="0.68500000000000005"/>
    <n v="0.86899999999999999"/>
    <n v="0.33014285714285713"/>
    <n v="0.55685714285714272"/>
    <n v="0.59286813750641365"/>
    <n v="47"/>
    <n v="21.829787234042552"/>
  </r>
  <r>
    <s v="Stephan Pelikan"/>
    <x v="68"/>
    <x v="1"/>
    <s v="Professor"/>
    <n v="180"/>
    <n v="1983"/>
    <n v="0.16800000000000001"/>
    <n v="0.65200000000000002"/>
    <n v="0.33014285714285713"/>
    <n v="0.55685714285714272"/>
    <n v="0.59286813750641365"/>
    <n v="38"/>
    <n v="4.7368421052631575"/>
  </r>
  <r>
    <s v="Dan Ralescu"/>
    <x v="68"/>
    <x v="1"/>
    <s v="Professor"/>
    <n v="401"/>
    <n v="1974"/>
    <n v="0.38"/>
    <n v="0.86899999999999999"/>
    <n v="0.33014285714285713"/>
    <n v="0.55685714285714272"/>
    <n v="0.59286813750641365"/>
    <n v="47"/>
    <n v="8.5319148936170208"/>
  </r>
  <r>
    <s v="Nageswari Shanmugalingam"/>
    <x v="68"/>
    <x v="0"/>
    <s v="Professor"/>
    <n v="1695"/>
    <n v="1999"/>
    <n v="0.82099999999999995"/>
    <n v="0.17200000000000004"/>
    <n v="0.33014285714285713"/>
    <n v="0.55685714285714272"/>
    <n v="0.59286813750641365"/>
    <n v="22"/>
    <n v="77.045454545454547"/>
  </r>
  <r>
    <s v="Siva Sivaganesan"/>
    <x v="68"/>
    <x v="1"/>
    <s v="Professor"/>
    <n v="41"/>
    <n v="1986"/>
    <n v="4.5999999999999999E-2"/>
    <n v="0.56400000000000006"/>
    <n v="0.33014285714285713"/>
    <n v="0.55685714285714272"/>
    <n v="0.59286813750641365"/>
    <n v="35"/>
    <n v="1.1714285714285715"/>
  </r>
  <r>
    <s v="Seongho Song"/>
    <x v="68"/>
    <x v="1"/>
    <s v="Professor"/>
    <n v="4"/>
    <n v="1998"/>
    <n v="0.01"/>
    <n v="0.20899999999999996"/>
    <n v="0.33014285714285713"/>
    <n v="0.55685714285714272"/>
    <n v="0.59286813750641365"/>
    <n v="23"/>
    <n v="0.17391304347826086"/>
  </r>
  <r>
    <s v="Srdjan Stojanovic"/>
    <x v="68"/>
    <x v="1"/>
    <s v="Professor"/>
    <n v="102"/>
    <n v="1974"/>
    <n v="9.7000000000000003E-2"/>
    <n v="0.86899999999999999"/>
    <n v="0.33014285714285713"/>
    <n v="0.55685714285714272"/>
    <n v="0.59286813750641365"/>
    <n v="47"/>
    <n v="2.1702127659574466"/>
  </r>
  <r>
    <s v="Benjamin L Vaughan"/>
    <x v="68"/>
    <x v="1"/>
    <s v="Professor"/>
    <n v="27"/>
    <n v="2006"/>
    <n v="3.4000000000000002E-2"/>
    <n v="2.7000000000000024E-2"/>
    <n v="0.33014285714285713"/>
    <n v="0.55685714285714272"/>
    <n v="0.59286813750641365"/>
    <n v="15"/>
    <n v="1.8"/>
  </r>
  <r>
    <s v="Gary Weiss"/>
    <x v="68"/>
    <x v="1"/>
    <s v="Professor"/>
    <n v="352"/>
    <n v="1975"/>
    <n v="0.34300000000000003"/>
    <n v="0.84599999999999997"/>
    <n v="0.33014285714285713"/>
    <n v="0.55685714285714272"/>
    <n v="0.59286813750641365"/>
    <n v="46"/>
    <n v="7.6521739130434785"/>
  </r>
  <r>
    <s v="Bingyu Zhang"/>
    <x v="68"/>
    <x v="1"/>
    <s v="Professor"/>
    <n v="1273"/>
    <n v="1984"/>
    <n v="0.75"/>
    <n v="0.622"/>
    <n v="0.33014285714285713"/>
    <n v="0.55685714285714272"/>
    <n v="0.59286813750641365"/>
    <n v="37"/>
    <n v="34.405405405405403"/>
  </r>
  <r>
    <s v="Shuang Zhang"/>
    <x v="68"/>
    <x v="1"/>
    <s v="Professor"/>
    <n v="578"/>
    <n v="1988"/>
    <n v="0.49399999999999999"/>
    <n v="0.5"/>
    <n v="0.33014285714285713"/>
    <n v="0.55685714285714272"/>
    <n v="0.59286813750641365"/>
    <n v="33"/>
    <n v="17.515151515151516"/>
  </r>
  <r>
    <s v="Ning Zhong"/>
    <x v="68"/>
    <x v="0"/>
    <s v="Professor"/>
    <n v="146"/>
    <n v="1985"/>
    <n v="0.13500000000000001"/>
    <n v="0.59299999999999997"/>
    <n v="0.33014285714285713"/>
    <n v="0.55685714285714272"/>
    <n v="0.59286813750641365"/>
    <n v="36"/>
    <n v="4.0555555555555554"/>
  </r>
  <r>
    <s v="Ian Aberbach"/>
    <x v="69"/>
    <x v="1"/>
    <s v="Professor"/>
    <n v="324"/>
    <n v="1990"/>
    <n v="0.316"/>
    <n v="0.43600000000000005"/>
    <n v="0.39641666666666664"/>
    <n v="0.49024999999999991"/>
    <n v="0.80860105388407288"/>
    <n v="31"/>
    <n v="10.451612903225806"/>
  </r>
  <r>
    <s v="Nakhle Asmar"/>
    <x v="69"/>
    <x v="1"/>
    <s v="Professor"/>
    <n v="84"/>
    <n v="1986"/>
    <n v="8.1000000000000003E-2"/>
    <n v="0.56400000000000006"/>
    <n v="0.39641666666666664"/>
    <n v="0.49024999999999991"/>
    <n v="0.80860105388407288"/>
    <n v="35"/>
    <n v="2.4"/>
  </r>
  <r>
    <s v="William Banks"/>
    <x v="69"/>
    <x v="1"/>
    <s v="Professor"/>
    <n v="620"/>
    <n v="1994"/>
    <n v="0.52200000000000002"/>
    <n v="0.33399999999999996"/>
    <n v="0.39641666666666664"/>
    <n v="0.49024999999999991"/>
    <n v="0.80860105388407288"/>
    <n v="27"/>
    <n v="22.962962962962962"/>
  </r>
  <r>
    <s v="Pete Casazza"/>
    <x v="69"/>
    <x v="1"/>
    <s v="Professor"/>
    <n v="2738"/>
    <n v="1972"/>
    <n v="0.90600000000000003"/>
    <n v="0.89700000000000002"/>
    <n v="0.39641666666666664"/>
    <n v="0.49024999999999991"/>
    <n v="0.80860105388407288"/>
    <n v="49"/>
    <n v="55.877551020408163"/>
  </r>
  <r>
    <s v="Tanya Christianen"/>
    <x v="69"/>
    <x v="0"/>
    <s v="Professor"/>
    <n v="220"/>
    <n v="1993"/>
    <n v="0.218"/>
    <n v="0.36299999999999999"/>
    <n v="0.39641666666666664"/>
    <n v="0.49024999999999991"/>
    <n v="0.80860105388407288"/>
    <n v="28"/>
    <n v="7.8571428571428568"/>
  </r>
  <r>
    <s v="Dale Cutkosky"/>
    <x v="69"/>
    <x v="1"/>
    <s v="Professor"/>
    <n v="913"/>
    <n v="1985"/>
    <n v="0.65"/>
    <n v="0.59299999999999997"/>
    <n v="0.39641666666666664"/>
    <n v="0.49024999999999991"/>
    <n v="0.80860105388407288"/>
    <n v="36"/>
    <n v="25.361111111111111"/>
  </r>
  <r>
    <s v="Stamatis Dostoglou"/>
    <x v="69"/>
    <x v="1"/>
    <s v="Professor"/>
    <n v="128"/>
    <n v="1990"/>
    <n v="0.121"/>
    <n v="0.43600000000000005"/>
    <n v="0.39641666666666664"/>
    <n v="0.49024999999999991"/>
    <n v="0.80860105388407288"/>
    <n v="31"/>
    <n v="4.129032258064516"/>
  </r>
  <r>
    <s v="Dan Edidin"/>
    <x v="69"/>
    <x v="1"/>
    <s v="Professor"/>
    <n v="740"/>
    <n v="1991"/>
    <n v="0.58899999999999997"/>
    <n v="0.41400000000000003"/>
    <n v="0.39641666666666664"/>
    <n v="0.49024999999999991"/>
    <n v="0.80860105388407288"/>
    <n v="30"/>
    <n v="24.666666666666668"/>
  </r>
  <r>
    <s v="Loukas Grafakos"/>
    <x v="69"/>
    <x v="1"/>
    <s v="Professor"/>
    <n v="3800"/>
    <n v="1989"/>
    <n v="0.94599999999999995"/>
    <n v="0.46899999999999997"/>
    <n v="0.39641666666666664"/>
    <n v="0.49024999999999991"/>
    <n v="0.80860105388407288"/>
    <n v="32"/>
    <n v="118.75"/>
  </r>
  <r>
    <s v="Giovanna Guidoboni"/>
    <x v="69"/>
    <x v="0"/>
    <s v="Professor"/>
    <n v="218"/>
    <n v="2002"/>
    <n v="0.214"/>
    <n v="0.10299999999999998"/>
    <n v="0.39641666666666664"/>
    <n v="0.49024999999999991"/>
    <n v="0.80860105388407288"/>
    <n v="19"/>
    <n v="11.473684210526315"/>
  </r>
  <r>
    <s v="Adam Helfer"/>
    <x v="69"/>
    <x v="1"/>
    <s v="Professor"/>
    <n v="55"/>
    <n v="1983"/>
    <n v="5.7000000000000002E-2"/>
    <n v="0.65200000000000002"/>
    <n v="0.39641666666666664"/>
    <n v="0.49024999999999991"/>
    <n v="0.80860105388407288"/>
    <n v="38"/>
    <n v="1.4473684210526316"/>
  </r>
  <r>
    <s v="Steve Hofmann"/>
    <x v="69"/>
    <x v="1"/>
    <s v="Professor"/>
    <n v="1997"/>
    <n v="1988"/>
    <n v="0.86"/>
    <n v="0.5"/>
    <n v="0.39641666666666664"/>
    <n v="0.49024999999999991"/>
    <n v="0.80860105388407288"/>
    <n v="33"/>
    <n v="60.515151515151516"/>
  </r>
  <r>
    <s v="Alexander Koldobsky"/>
    <x v="69"/>
    <x v="1"/>
    <s v="Professor"/>
    <n v="1210"/>
    <n v="1979"/>
    <n v="0.73499999999999999"/>
    <n v="0.76"/>
    <n v="0.39641666666666664"/>
    <n v="0.49024999999999991"/>
    <n v="0.80860105388407288"/>
    <n v="42"/>
    <n v="28.80952380952381"/>
  </r>
  <r>
    <s v="Charles Li"/>
    <x v="69"/>
    <x v="1"/>
    <s v="Professor"/>
    <n v="380"/>
    <n v="1989"/>
    <n v="0.36199999999999999"/>
    <n v="0.46899999999999997"/>
    <n v="0.39641666666666664"/>
    <n v="0.49024999999999991"/>
    <n v="0.80860105388407288"/>
    <n v="32"/>
    <n v="11.875"/>
  </r>
  <r>
    <s v="Konstantin Makarov"/>
    <x v="69"/>
    <x v="1"/>
    <s v="Professor"/>
    <n v="572"/>
    <n v="1985"/>
    <n v="0.49"/>
    <n v="0.59299999999999997"/>
    <n v="0.39641666666666664"/>
    <n v="0.49024999999999991"/>
    <n v="0.80860105388407288"/>
    <n v="36"/>
    <n v="15.888888888888889"/>
  </r>
  <r>
    <s v="Stephen Montgomery-Smith"/>
    <x v="69"/>
    <x v="1"/>
    <s v="Professor"/>
    <n v="805"/>
    <n v="1989"/>
    <n v="0.61799999999999999"/>
    <n v="0.46899999999999997"/>
    <n v="0.39641666666666664"/>
    <n v="0.49024999999999991"/>
    <n v="0.80860105388407288"/>
    <n v="32"/>
    <n v="25.15625"/>
  </r>
  <r>
    <s v="Carlo Morpurgo"/>
    <x v="69"/>
    <x v="1"/>
    <s v="Professor"/>
    <n v="186"/>
    <n v="1993"/>
    <n v="0.17499999999999999"/>
    <n v="0.36299999999999999"/>
    <n v="0.39641666666666664"/>
    <n v="0.49024999999999991"/>
    <n v="0.80860105388407288"/>
    <n v="28"/>
    <n v="6.6428571428571432"/>
  </r>
  <r>
    <s v="Michael Pang"/>
    <x v="69"/>
    <x v="1"/>
    <s v="Professor"/>
    <n v="203"/>
    <n v="1987"/>
    <n v="0.19500000000000001"/>
    <n v="0.53"/>
    <n v="0.39641666666666664"/>
    <n v="0.49024999999999991"/>
    <n v="0.80860105388407288"/>
    <n v="34"/>
    <n v="5.9705882352941178"/>
  </r>
  <r>
    <s v="Zhenbo Qin"/>
    <x v="69"/>
    <x v="1"/>
    <s v="Professor"/>
    <n v="398"/>
    <n v="1990"/>
    <n v="0.379"/>
    <n v="0.43600000000000005"/>
    <n v="0.39641666666666664"/>
    <n v="0.49024999999999991"/>
    <n v="0.80860105388407288"/>
    <n v="31"/>
    <n v="12.838709677419354"/>
  </r>
  <r>
    <s v="Hema Srinivasan"/>
    <x v="69"/>
    <x v="0"/>
    <s v="Professor"/>
    <n v="247"/>
    <n v="1986"/>
    <n v="0.248"/>
    <n v="0.56400000000000006"/>
    <n v="0.39641666666666664"/>
    <n v="0.49024999999999991"/>
    <n v="0.80860105388407288"/>
    <n v="35"/>
    <n v="7.0571428571428569"/>
  </r>
  <r>
    <s v="Allanus Tsoi"/>
    <x v="69"/>
    <x v="1"/>
    <s v="Professor"/>
    <n v="117"/>
    <n v="1988"/>
    <n v="0.112"/>
    <n v="0.5"/>
    <n v="0.39641666666666664"/>
    <n v="0.49024999999999991"/>
    <n v="0.80860105388407288"/>
    <n v="33"/>
    <n v="3.5454545454545454"/>
  </r>
  <r>
    <s v="Igor Verbitsky"/>
    <x v="69"/>
    <x v="1"/>
    <s v="Professor"/>
    <n v="865"/>
    <n v="1975"/>
    <n v="0.63500000000000001"/>
    <n v="0.84599999999999997"/>
    <n v="0.39641666666666664"/>
    <n v="0.49024999999999991"/>
    <n v="0.80860105388407288"/>
    <n v="46"/>
    <n v="18.804347826086957"/>
  </r>
  <r>
    <s v="Shuguang Wang"/>
    <x v="69"/>
    <x v="1"/>
    <s v="Professor"/>
    <n v="56"/>
    <n v="1991"/>
    <n v="5.8000000000000003E-2"/>
    <n v="0.41400000000000003"/>
    <n v="0.39641666666666664"/>
    <n v="0.49024999999999991"/>
    <n v="0.80860105388407288"/>
    <n v="30"/>
    <n v="1.8666666666666667"/>
  </r>
  <r>
    <s v="Qi Zhang"/>
    <x v="69"/>
    <x v="1"/>
    <s v="Professor"/>
    <n v="20"/>
    <n v="2004"/>
    <n v="2.7E-2"/>
    <n v="6.1000000000000054E-2"/>
    <n v="0.39641666666666664"/>
    <n v="0.49024999999999991"/>
    <n v="0.80860105388407288"/>
    <n v="17"/>
    <n v="1.1764705882352942"/>
  </r>
  <r>
    <s v="Yves Atchade"/>
    <x v="70"/>
    <x v="1"/>
    <s v="Professor"/>
    <n v="161"/>
    <n v="2003"/>
    <n v="0.14899999999999999"/>
    <n v="8.1999999999999962E-2"/>
    <n v="0.41360869565217384"/>
    <n v="0.66173913043478272"/>
    <n v="0.62503285151116927"/>
    <n v="18"/>
    <n v="8.9444444444444446"/>
  </r>
  <r>
    <s v="Paul Blanchard"/>
    <x v="70"/>
    <x v="1"/>
    <s v="Professor"/>
    <n v="228"/>
    <n v="1978"/>
    <n v="0.22500000000000001"/>
    <n v="0.78200000000000003"/>
    <n v="0.41360869565217384"/>
    <n v="0.66173913043478272"/>
    <n v="0.62503285151116927"/>
    <n v="43"/>
    <n v="5.3023255813953485"/>
  </r>
  <r>
    <s v="Gail Carpenter"/>
    <x v="70"/>
    <x v="0"/>
    <s v="Professor"/>
    <n v="57"/>
    <n v="1974"/>
    <n v="5.8999999999999997E-2"/>
    <n v="0.86899999999999999"/>
    <n v="0.41360869565217384"/>
    <n v="0.66173913043478272"/>
    <n v="0.62503285151116927"/>
    <n v="47"/>
    <n v="1.2127659574468086"/>
  </r>
  <r>
    <s v="Ralph D'Agostino"/>
    <x v="70"/>
    <x v="1"/>
    <s v="Professor"/>
    <n v="9"/>
    <n v="1994"/>
    <n v="1.4999999999999999E-2"/>
    <n v="0.33399999999999996"/>
    <n v="0.41360869565217384"/>
    <n v="0.66173913043478272"/>
    <n v="0.62503285151116927"/>
    <n v="27"/>
    <n v="0.33333333333333331"/>
  </r>
  <r>
    <s v="Robert L. Devaney"/>
    <x v="70"/>
    <x v="1"/>
    <s v="Professor"/>
    <n v="2254"/>
    <n v="1969"/>
    <n v="0.876"/>
    <n v="0.93900000000000006"/>
    <n v="0.41360869565217384"/>
    <n v="0.66173913043478272"/>
    <n v="0.62503285151116927"/>
    <n v="52"/>
    <n v="43.346153846153847"/>
  </r>
  <r>
    <s v="Uri Eden"/>
    <x v="70"/>
    <x v="1"/>
    <s v="Professor"/>
    <n v="13"/>
    <n v="2004"/>
    <n v="1.7999999999999999E-2"/>
    <n v="6.1000000000000054E-2"/>
    <n v="0.41360869565217384"/>
    <n v="0.66173913043478272"/>
    <n v="0.62503285151116927"/>
    <n v="17"/>
    <n v="0.76470588235294112"/>
  </r>
  <r>
    <s v="David Fried"/>
    <x v="70"/>
    <x v="1"/>
    <s v="Professor"/>
    <n v="668"/>
    <n v="1976"/>
    <n v="0.55300000000000005"/>
    <n v="0.82299999999999995"/>
    <n v="0.41360869565217384"/>
    <n v="0.66173913043478272"/>
    <n v="0.62503285151116927"/>
    <n v="45"/>
    <n v="14.844444444444445"/>
  </r>
  <r>
    <s v="Isaac Fried"/>
    <x v="70"/>
    <x v="1"/>
    <s v="Professor"/>
    <n v="33"/>
    <n v="1970"/>
    <n v="4.1000000000000002E-2"/>
    <n v="0.92700000000000005"/>
    <n v="0.41360869565217384"/>
    <n v="0.66173913043478272"/>
    <n v="0.62503285151116927"/>
    <n v="51"/>
    <n v="0.6470588235294118"/>
  </r>
  <r>
    <s v="Stephen Grossberg"/>
    <x v="70"/>
    <x v="1"/>
    <s v="Professor"/>
    <n v="177"/>
    <n v="1967"/>
    <n v="0.16300000000000001"/>
    <n v="0.95799999999999996"/>
    <n v="0.41360869565217384"/>
    <n v="0.66173913043478272"/>
    <n v="0.62503285151116927"/>
    <n v="54"/>
    <n v="3.2777777777777777"/>
  </r>
  <r>
    <s v="Glen R. Hall"/>
    <x v="70"/>
    <x v="1"/>
    <s v="Professor"/>
    <n v="450"/>
    <n v="1980"/>
    <n v="0.41299999999999998"/>
    <n v="0.73899999999999999"/>
    <n v="0.41360869565217384"/>
    <n v="0.66173913043478272"/>
    <n v="0.62503285151116927"/>
    <n v="41"/>
    <n v="10.975609756097562"/>
  </r>
  <r>
    <s v="Akihiro Kanamori"/>
    <x v="70"/>
    <x v="1"/>
    <s v="Professor"/>
    <n v="781"/>
    <n v="1976"/>
    <n v="0.60699999999999998"/>
    <n v="0.82299999999999995"/>
    <n v="0.41360869565217384"/>
    <n v="0.66173913043478272"/>
    <n v="0.62503285151116927"/>
    <n v="45"/>
    <n v="17.355555555555554"/>
  </r>
  <r>
    <s v="Tasso Kaper"/>
    <x v="70"/>
    <x v="1"/>
    <s v="Professor"/>
    <n v="1245"/>
    <n v="1987"/>
    <n v="0.74399999999999999"/>
    <n v="0.53"/>
    <n v="0.41360869565217384"/>
    <n v="0.66173913043478272"/>
    <n v="0.62503285151116927"/>
    <n v="34"/>
    <n v="36.617647058823529"/>
  </r>
  <r>
    <s v="Takashi Kimura"/>
    <x v="70"/>
    <x v="1"/>
    <s v="Professor"/>
    <n v="258"/>
    <n v="1989"/>
    <n v="0.25800000000000001"/>
    <n v="0.46899999999999997"/>
    <n v="0.41360869565217384"/>
    <n v="0.66173913043478272"/>
    <n v="0.62503285151116927"/>
    <n v="32"/>
    <n v="8.0625"/>
  </r>
  <r>
    <s v="Eric Kolaczyk"/>
    <x v="70"/>
    <x v="1"/>
    <s v="Professor"/>
    <n v="236"/>
    <n v="1994"/>
    <n v="0.23599999999999999"/>
    <n v="0.33399999999999996"/>
    <n v="0.41360869565217384"/>
    <n v="0.66173913043478272"/>
    <n v="0.62503285151116927"/>
    <n v="27"/>
    <n v="8.7407407407407405"/>
  </r>
  <r>
    <s v="Mark Kon"/>
    <x v="70"/>
    <x v="1"/>
    <s v="Professor"/>
    <n v="164"/>
    <n v="1979"/>
    <n v="0.151"/>
    <n v="0.76"/>
    <n v="0.41360869565217384"/>
    <n v="0.66173913043478272"/>
    <n v="0.62503285151116927"/>
    <n v="42"/>
    <n v="3.9047619047619047"/>
  </r>
  <r>
    <s v="Nancy Kopell"/>
    <x v="70"/>
    <x v="0"/>
    <s v="Professor"/>
    <n v="1043"/>
    <n v="1967"/>
    <n v="0.69099999999999995"/>
    <n v="0.95799999999999996"/>
    <n v="0.41360869565217384"/>
    <n v="0.66173913043478272"/>
    <n v="0.62503285151116927"/>
    <n v="54"/>
    <n v="19.314814814814813"/>
  </r>
  <r>
    <s v="Robert Pollack"/>
    <x v="70"/>
    <x v="1"/>
    <s v="Professor"/>
    <n v="2222"/>
    <n v="2001"/>
    <n v="0.874"/>
    <n v="0.124"/>
    <n v="0.41360869565217384"/>
    <n v="0.66173913043478272"/>
    <n v="0.62503285151116927"/>
    <n v="20"/>
    <n v="111.1"/>
  </r>
  <r>
    <s v="Emma Previato"/>
    <x v="70"/>
    <x v="0"/>
    <s v="Professor"/>
    <n v="401"/>
    <n v="1975"/>
    <n v="0.38"/>
    <n v="0.84599999999999997"/>
    <n v="0.41360869565217384"/>
    <n v="0.66173913043478272"/>
    <n v="0.62503285151116927"/>
    <n v="46"/>
    <n v="8.7173913043478262"/>
  </r>
  <r>
    <s v="David Rohrlich"/>
    <x v="70"/>
    <x v="1"/>
    <s v="Professor"/>
    <n v="580"/>
    <n v="1976"/>
    <n v="0.497"/>
    <n v="0.82299999999999995"/>
    <n v="0.41360869565217384"/>
    <n v="0.66173913043478272"/>
    <n v="0.62503285151116927"/>
    <n v="45"/>
    <n v="12.888888888888889"/>
  </r>
  <r>
    <s v="Steven Rosenberg"/>
    <x v="70"/>
    <x v="1"/>
    <s v="Professor"/>
    <n v="307"/>
    <n v="1981"/>
    <n v="0.30399999999999999"/>
    <n v="0.71399999999999997"/>
    <n v="0.41360869565217384"/>
    <n v="0.66173913043478272"/>
    <n v="0.62503285151116927"/>
    <n v="40"/>
    <n v="7.6749999999999998"/>
  </r>
  <r>
    <s v="Glenn Stevens"/>
    <x v="70"/>
    <x v="1"/>
    <s v="Professor"/>
    <n v="578"/>
    <n v="1981"/>
    <n v="0.49399999999999999"/>
    <n v="0.71399999999999997"/>
    <n v="0.41360869565217384"/>
    <n v="0.66173913043478272"/>
    <n v="0.62503285151116927"/>
    <n v="40"/>
    <n v="14.45"/>
  </r>
  <r>
    <s v="Murad Taqqu"/>
    <x v="70"/>
    <x v="1"/>
    <s v="Professor"/>
    <n v="3644"/>
    <n v="1972"/>
    <n v="0.93899999999999995"/>
    <n v="0.89700000000000002"/>
    <n v="0.41360869565217384"/>
    <n v="0.66173913043478272"/>
    <n v="0.62503285151116927"/>
    <n v="49"/>
    <n v="74.367346938775512"/>
  </r>
  <r>
    <s v="Eugene Wayne"/>
    <x v="70"/>
    <x v="1"/>
    <s v="Professor"/>
    <n v="1728"/>
    <n v="1981"/>
    <n v="0.82599999999999996"/>
    <n v="0.71399999999999997"/>
    <n v="0.41360869565217384"/>
    <n v="0.66173913043478272"/>
    <n v="0.62503285151116927"/>
    <n v="40"/>
    <n v="43.2"/>
  </r>
  <r>
    <s v="John Borkowski"/>
    <x v="71"/>
    <x v="1"/>
    <s v="Professor"/>
    <n v="2"/>
    <n v="1992"/>
    <n v="4.0000000000000001E-3"/>
    <n v="0.38700000000000001"/>
    <n v="0.14650000000000002"/>
    <n v="0.37437500000000001"/>
    <n v="0.39131886477462441"/>
    <n v="29"/>
    <n v="6.8965517241379309E-2"/>
  </r>
  <r>
    <s v="Elizabeth Burroughs"/>
    <x v="71"/>
    <x v="0"/>
    <s v="Professor"/>
    <n v="17"/>
    <n v="2003"/>
    <n v="2.3E-2"/>
    <n v="8.1999999999999962E-2"/>
    <n v="0.14650000000000002"/>
    <n v="0.37437500000000001"/>
    <n v="0.39131886477462441"/>
    <n v="18"/>
    <n v="0.94444444444444442"/>
  </r>
  <r>
    <s v="Lisa Davis"/>
    <x v="71"/>
    <x v="0"/>
    <s v="Professor"/>
    <n v="58"/>
    <n v="1998"/>
    <n v="6.0999999999999999E-2"/>
    <n v="0.20899999999999996"/>
    <n v="0.14650000000000002"/>
    <n v="0.37437500000000001"/>
    <n v="0.39131886477462441"/>
    <n v="23"/>
    <n v="2.5217391304347827"/>
  </r>
  <r>
    <s v="Jack Dockery"/>
    <x v="71"/>
    <x v="1"/>
    <s v="Professor"/>
    <n v="287"/>
    <n v="1987"/>
    <n v="0.28599999999999998"/>
    <n v="0.53"/>
    <n v="0.14650000000000002"/>
    <n v="0.37437500000000001"/>
    <n v="0.39131886477462441"/>
    <n v="34"/>
    <n v="8.4411764705882355"/>
  </r>
  <r>
    <s v="Tomas Gedeon"/>
    <x v="71"/>
    <x v="1"/>
    <s v="Professor"/>
    <n v="198"/>
    <n v="1987"/>
    <n v="0.188"/>
    <n v="0.53"/>
    <n v="0.14650000000000002"/>
    <n v="0.37437500000000001"/>
    <n v="0.39131886477462441"/>
    <n v="34"/>
    <n v="5.8235294117647056"/>
  </r>
  <r>
    <s v="Mark Greenwood"/>
    <x v="71"/>
    <x v="1"/>
    <s v="Professor"/>
    <n v="6"/>
    <n v="2004"/>
    <n v="1.4E-2"/>
    <n v="6.1000000000000054E-2"/>
    <n v="0.14650000000000002"/>
    <n v="0.37437500000000001"/>
    <n v="0.39131886477462441"/>
    <n v="17"/>
    <n v="0.35294117647058826"/>
  </r>
  <r>
    <s v="Jaroslaw Kwapisz"/>
    <x v="71"/>
    <x v="1"/>
    <s v="Professor"/>
    <n v="324"/>
    <n v="1991"/>
    <n v="0.316"/>
    <n v="0.41400000000000003"/>
    <n v="0.14650000000000002"/>
    <n v="0.37437500000000001"/>
    <n v="0.39131886477462441"/>
    <n v="30"/>
    <n v="10.8"/>
  </r>
  <r>
    <s v="John Lund"/>
    <x v="71"/>
    <x v="1"/>
    <s v="Professor"/>
    <n v="281"/>
    <n v="1978"/>
    <n v="0.28000000000000003"/>
    <n v="0.78200000000000003"/>
    <n v="0.14650000000000002"/>
    <n v="0.37437500000000001"/>
    <n v="0.39131886477462441"/>
    <n v="43"/>
    <n v="6.53488372093023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6" firstHeaderRow="0" firstDataRow="1" firstDataCol="1" rowPageCount="1" colPageCount="1"/>
  <pivotFields count="13">
    <pivotField showAll="0"/>
    <pivotField axis="axisPage" showAll="0">
      <items count="76">
        <item x="0"/>
        <item x="8"/>
        <item x="10"/>
        <item x="11"/>
        <item x="13"/>
        <item x="18"/>
        <item x="20"/>
        <item x="21"/>
        <item x="22"/>
        <item x="4"/>
        <item x="23"/>
        <item x="33"/>
        <item x="19"/>
        <item x="12"/>
        <item x="31"/>
        <item x="17"/>
        <item m="1" x="73"/>
        <item x="9"/>
        <item x="28"/>
        <item x="37"/>
        <item x="32"/>
        <item x="7"/>
        <item x="3"/>
        <item x="2"/>
        <item x="14"/>
        <item x="24"/>
        <item x="26"/>
        <item x="1"/>
        <item x="30"/>
        <item x="36"/>
        <item x="5"/>
        <item x="25"/>
        <item m="1" x="74"/>
        <item x="35"/>
        <item m="1" x="72"/>
        <item x="29"/>
        <item x="15"/>
        <item x="27"/>
        <item x="16"/>
        <item x="6"/>
        <item x="34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axis="axisRow" dataField="1" showAll="0">
      <items count="5">
        <item x="0"/>
        <item x="1"/>
        <item m="1" x="3"/>
        <item m="1" x="2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Average of Cit rank" fld="6" subtotal="average" baseField="2" baseItem="0"/>
    <dataField name="Average of YO rank" fld="7" subtotal="average" baseField="2" baseItem="0"/>
    <dataField name="Count of Gend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F0969-5CD3-4345-AABF-92A661FCF67C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6" firstHeaderRow="0" firstDataRow="1" firstDataCol="1"/>
  <pivotFields count="13">
    <pivotField showAll="0"/>
    <pivotField axis="axisRow" showAll="0" sortType="ascending">
      <items count="76">
        <item x="48"/>
        <item x="49"/>
        <item x="0"/>
        <item m="1" x="74"/>
        <item x="1"/>
        <item x="60"/>
        <item x="70"/>
        <item x="2"/>
        <item x="3"/>
        <item x="55"/>
        <item x="4"/>
        <item x="61"/>
        <item x="59"/>
        <item x="5"/>
        <item x="6"/>
        <item x="7"/>
        <item x="8"/>
        <item x="43"/>
        <item x="38"/>
        <item x="65"/>
        <item x="66"/>
        <item x="52"/>
        <item x="9"/>
        <item x="56"/>
        <item x="10"/>
        <item x="45"/>
        <item x="11"/>
        <item x="12"/>
        <item x="13"/>
        <item x="14"/>
        <item x="71"/>
        <item x="51"/>
        <item x="46"/>
        <item x="15"/>
        <item x="53"/>
        <item m="1" x="73"/>
        <item x="16"/>
        <item x="17"/>
        <item x="54"/>
        <item x="41"/>
        <item x="18"/>
        <item x="19"/>
        <item x="20"/>
        <item x="21"/>
        <item x="22"/>
        <item x="23"/>
        <item x="58"/>
        <item x="24"/>
        <item x="64"/>
        <item x="42"/>
        <item x="44"/>
        <item x="25"/>
        <item x="57"/>
        <item x="26"/>
        <item x="68"/>
        <item x="67"/>
        <item x="39"/>
        <item x="47"/>
        <item x="27"/>
        <item x="28"/>
        <item x="69"/>
        <item x="29"/>
        <item x="62"/>
        <item x="30"/>
        <item x="31"/>
        <item x="32"/>
        <item x="33"/>
        <item x="34"/>
        <item x="40"/>
        <item x="35"/>
        <item x="63"/>
        <item x="36"/>
        <item x="37"/>
        <item x="50"/>
        <item m="1" x="7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73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it rank" fld="6" subtotal="average" baseField="1" baseItem="0"/>
    <dataField name="Average of YO rank" fld="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766" totalsRowShown="0">
  <autoFilter ref="A1:M1766" xr:uid="{00000000-0009-0000-0100-000001000000}"/>
  <sortState xmlns:xlrd2="http://schemas.microsoft.com/office/spreadsheetml/2017/richdata2" ref="A2:K1003">
    <sortCondition ref="B1:B1003"/>
  </sortState>
  <tableColumns count="13">
    <tableColumn id="1" xr3:uid="{00000000-0010-0000-0000-000001000000}" name="Name"/>
    <tableColumn id="2" xr3:uid="{00000000-0010-0000-0000-000002000000}" name="School"/>
    <tableColumn id="3" xr3:uid="{00000000-0010-0000-0000-000003000000}" name="Gender"/>
    <tableColumn id="4" xr3:uid="{00000000-0010-0000-0000-000004000000}" name="Role"/>
    <tableColumn id="5" xr3:uid="{00000000-0010-0000-0000-000005000000}" name="Total Citations"/>
    <tableColumn id="6" xr3:uid="{00000000-0010-0000-0000-000006000000}" name="Earliest Pub"/>
    <tableColumn id="7" xr3:uid="{00000000-0010-0000-0000-000007000000}" name="Cit rank" dataDxfId="5">
      <calculatedColumnFormula>PERCENTRANK(Table1[Total Citations], E2)</calculatedColumnFormula>
    </tableColumn>
    <tableColumn id="8" xr3:uid="{00000000-0010-0000-0000-000008000000}" name="YO rank">
      <calculatedColumnFormula>1-PERCENTRANK(Table1[Earliest Pub], F2)</calculatedColumnFormula>
    </tableColumn>
    <tableColumn id="9" xr3:uid="{1B81BD6D-0996-4A34-ABA6-7C4A7C3B2EF7}" name="AvCit" dataDxfId="4">
      <calculatedColumnFormula>AVERAGEIF(Table1[School], B2, Table1[Cit rank])</calculatedColumnFormula>
    </tableColumn>
    <tableColumn id="10" xr3:uid="{69543471-1536-43D7-A65D-9AA67EB70621}" name="AvAge" dataDxfId="3">
      <calculatedColumnFormula>AVERAGEIF(Table1[School], B2, Table1[YO rank])</calculatedColumnFormula>
    </tableColumn>
    <tableColumn id="11" xr3:uid="{9BD1007C-F6B4-4DE4-9AAB-4F739AC5BC98}" name="PR value" dataDxfId="2">
      <calculatedColumnFormula>I2/J2</calculatedColumnFormula>
    </tableColumn>
    <tableColumn id="12" xr3:uid="{27CEC0F7-F157-4B06-934B-EF1856CBB509}" name="age" dataDxfId="1">
      <calculatedColumnFormula>2021-F2</calculatedColumnFormula>
    </tableColumn>
    <tableColumn id="13" xr3:uid="{24CAE476-4B32-4370-9E52-D8CC861B9681}" name="citperyear" dataDxfId="0">
      <calculatedColumnFormula>E2/L2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1" sqref="B1"/>
    </sheetView>
  </sheetViews>
  <sheetFormatPr defaultColWidth="8.88671875" defaultRowHeight="14.4"/>
  <cols>
    <col min="1" max="1" width="13.109375" bestFit="1" customWidth="1"/>
    <col min="2" max="2" width="18" bestFit="1" customWidth="1"/>
    <col min="3" max="3" width="18.109375" bestFit="1" customWidth="1"/>
    <col min="4" max="4" width="15.88671875" bestFit="1" customWidth="1"/>
    <col min="5" max="5" width="18.109375" bestFit="1" customWidth="1"/>
  </cols>
  <sheetData>
    <row r="1" spans="1:5">
      <c r="A1" s="1" t="s">
        <v>0</v>
      </c>
      <c r="B1" t="s">
        <v>1859</v>
      </c>
    </row>
    <row r="3" spans="1:5">
      <c r="A3" s="1" t="s">
        <v>1</v>
      </c>
      <c r="B3" t="s">
        <v>2</v>
      </c>
      <c r="C3" t="s">
        <v>3</v>
      </c>
      <c r="D3" t="s">
        <v>4</v>
      </c>
      <c r="E3" t="s">
        <v>5</v>
      </c>
    </row>
    <row r="4" spans="1:5">
      <c r="A4" s="2" t="s">
        <v>6</v>
      </c>
      <c r="B4" s="3">
        <v>0.36534196891191717</v>
      </c>
      <c r="C4" s="3">
        <v>0.38252849740932632</v>
      </c>
      <c r="D4" s="3">
        <v>193</v>
      </c>
      <c r="E4">
        <f>B4/C4</f>
        <v>0.95507124668147636</v>
      </c>
    </row>
    <row r="5" spans="1:5">
      <c r="A5" s="2" t="s">
        <v>7</v>
      </c>
      <c r="B5" s="3">
        <v>0.51565903307888128</v>
      </c>
      <c r="C5" s="3">
        <v>0.52840203562341104</v>
      </c>
      <c r="D5" s="3">
        <v>1572</v>
      </c>
      <c r="E5">
        <f>B5/C5</f>
        <v>0.97588388824146843</v>
      </c>
    </row>
    <row r="6" spans="1:5">
      <c r="A6" s="2" t="s">
        <v>8</v>
      </c>
      <c r="B6" s="3">
        <v>0.49922209631728132</v>
      </c>
      <c r="C6" s="3">
        <v>0.51245099150141704</v>
      </c>
      <c r="D6" s="3">
        <v>1765</v>
      </c>
      <c r="E6">
        <f>B6/C6</f>
        <v>0.97418505300306524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00622-B2EE-4821-A410-477839CBB22E}">
  <dimension ref="A3:L76"/>
  <sheetViews>
    <sheetView workbookViewId="0">
      <selection activeCell="E30" sqref="D30:E30"/>
    </sheetView>
  </sheetViews>
  <sheetFormatPr defaultColWidth="8.88671875" defaultRowHeight="14.4"/>
  <cols>
    <col min="1" max="1" width="31" bestFit="1" customWidth="1"/>
    <col min="2" max="2" width="18" bestFit="1" customWidth="1"/>
    <col min="3" max="3" width="18.109375" bestFit="1" customWidth="1"/>
  </cols>
  <sheetData>
    <row r="3" spans="1:5">
      <c r="A3" s="1" t="s">
        <v>1</v>
      </c>
      <c r="B3" t="s">
        <v>2</v>
      </c>
      <c r="C3" t="s">
        <v>3</v>
      </c>
      <c r="D3" t="s">
        <v>9</v>
      </c>
      <c r="E3" t="s">
        <v>10</v>
      </c>
    </row>
    <row r="4" spans="1:5">
      <c r="A4" s="2" t="s">
        <v>11</v>
      </c>
      <c r="B4" s="3">
        <v>0.45024000000000003</v>
      </c>
      <c r="C4" s="3">
        <v>0.61651999999999985</v>
      </c>
      <c r="D4">
        <f>B4/C4</f>
        <v>0.73029261013430247</v>
      </c>
      <c r="E4">
        <f>RANK(D4, $D$4:$D$59)</f>
        <v>42</v>
      </c>
    </row>
    <row r="5" spans="1:5">
      <c r="A5" s="2" t="s">
        <v>12</v>
      </c>
      <c r="B5" s="3">
        <v>0.28844444444444445</v>
      </c>
      <c r="C5" s="3">
        <v>0.68607407407407406</v>
      </c>
      <c r="D5">
        <f t="shared" ref="D5:D34" si="0">B5/C5</f>
        <v>0.42042755344418054</v>
      </c>
      <c r="E5">
        <f t="shared" ref="E5:E59" si="1">RANK(D5, $D$4:$D$59)</f>
        <v>55</v>
      </c>
    </row>
    <row r="6" spans="1:5">
      <c r="A6" s="2" t="s">
        <v>13</v>
      </c>
      <c r="B6" s="3">
        <v>0.66608000000000001</v>
      </c>
      <c r="C6" s="3">
        <v>0.56237999999999988</v>
      </c>
      <c r="D6">
        <f t="shared" si="0"/>
        <v>1.1843948931327575</v>
      </c>
      <c r="E6">
        <f t="shared" si="1"/>
        <v>13</v>
      </c>
    </row>
    <row r="7" spans="1:5">
      <c r="A7" s="2" t="s">
        <v>14</v>
      </c>
      <c r="B7" s="3">
        <v>0.27410000000000001</v>
      </c>
      <c r="C7" s="3">
        <v>0.64030000000000009</v>
      </c>
      <c r="D7">
        <f t="shared" si="0"/>
        <v>0.42808058722473835</v>
      </c>
      <c r="E7">
        <f t="shared" si="1"/>
        <v>54</v>
      </c>
    </row>
    <row r="8" spans="1:5">
      <c r="A8" s="2" t="s">
        <v>1603</v>
      </c>
      <c r="B8" s="3">
        <v>0.32849999999999996</v>
      </c>
      <c r="C8" s="3">
        <v>0.40090000000000003</v>
      </c>
      <c r="D8">
        <f t="shared" si="0"/>
        <v>0.81940633574457455</v>
      </c>
      <c r="E8">
        <f t="shared" si="1"/>
        <v>37</v>
      </c>
    </row>
    <row r="9" spans="1:5">
      <c r="A9" s="2" t="s">
        <v>1825</v>
      </c>
      <c r="B9" s="3">
        <v>0.41360869565217384</v>
      </c>
      <c r="C9" s="3">
        <v>0.66173913043478272</v>
      </c>
      <c r="D9">
        <f t="shared" si="0"/>
        <v>0.62503285151116927</v>
      </c>
      <c r="E9">
        <f t="shared" si="1"/>
        <v>46</v>
      </c>
    </row>
    <row r="10" spans="1:5">
      <c r="A10" s="2" t="s">
        <v>15</v>
      </c>
      <c r="B10" s="3">
        <v>0.51150000000000007</v>
      </c>
      <c r="C10" s="3">
        <v>0.62187499999999996</v>
      </c>
      <c r="D10">
        <f t="shared" si="0"/>
        <v>0.82251256281407048</v>
      </c>
      <c r="E10">
        <f t="shared" si="1"/>
        <v>35</v>
      </c>
    </row>
    <row r="11" spans="1:5">
      <c r="A11" s="2" t="s">
        <v>16</v>
      </c>
      <c r="B11" s="3">
        <v>0.59208333333333341</v>
      </c>
      <c r="C11" s="3">
        <v>0.5800833333333334</v>
      </c>
      <c r="D11">
        <f t="shared" si="0"/>
        <v>1.0206866829478523</v>
      </c>
      <c r="E11">
        <f t="shared" si="1"/>
        <v>23</v>
      </c>
    </row>
    <row r="12" spans="1:5">
      <c r="A12" s="2" t="s">
        <v>17</v>
      </c>
      <c r="B12" s="3">
        <v>0.57252380952380932</v>
      </c>
      <c r="C12" s="3">
        <v>0.5717619047619048</v>
      </c>
      <c r="D12">
        <f t="shared" si="0"/>
        <v>1.0013325560089943</v>
      </c>
      <c r="E12">
        <f t="shared" si="1"/>
        <v>27</v>
      </c>
    </row>
    <row r="13" spans="1:5">
      <c r="A13" s="2" t="s">
        <v>18</v>
      </c>
      <c r="B13" s="3">
        <v>0.50277272727272737</v>
      </c>
      <c r="C13" s="3">
        <v>0.29931818181818187</v>
      </c>
      <c r="D13">
        <f t="shared" si="0"/>
        <v>1.6797266514806379</v>
      </c>
      <c r="E13">
        <f t="shared" si="1"/>
        <v>1</v>
      </c>
    </row>
    <row r="14" spans="1:5">
      <c r="A14" s="2" t="s">
        <v>1614</v>
      </c>
      <c r="B14" s="3">
        <v>0.29323529411764709</v>
      </c>
      <c r="C14" s="3">
        <v>0.35682352941176476</v>
      </c>
      <c r="D14">
        <f t="shared" si="0"/>
        <v>0.82179360369271348</v>
      </c>
      <c r="E14">
        <f t="shared" si="1"/>
        <v>36</v>
      </c>
    </row>
    <row r="15" spans="1:5">
      <c r="A15" s="2" t="s">
        <v>19</v>
      </c>
      <c r="B15" s="3">
        <v>0.38005882352941173</v>
      </c>
      <c r="C15" s="3">
        <v>0.43858823529411767</v>
      </c>
      <c r="D15">
        <f t="shared" si="0"/>
        <v>0.86655042918454928</v>
      </c>
      <c r="E15">
        <f t="shared" si="1"/>
        <v>30</v>
      </c>
    </row>
    <row r="16" spans="1:5">
      <c r="A16" s="2" t="s">
        <v>20</v>
      </c>
      <c r="B16" s="3">
        <v>0.69115384615384612</v>
      </c>
      <c r="C16" s="3">
        <v>0.52380769230769231</v>
      </c>
      <c r="D16">
        <f t="shared" si="0"/>
        <v>1.3194801380424406</v>
      </c>
      <c r="E16">
        <f t="shared" si="1"/>
        <v>8</v>
      </c>
    </row>
    <row r="17" spans="1:12">
      <c r="A17" s="2" t="s">
        <v>21</v>
      </c>
      <c r="B17" s="3">
        <v>0.47165625000000005</v>
      </c>
      <c r="C17" s="3">
        <v>0.55856249999999974</v>
      </c>
      <c r="D17">
        <f t="shared" si="0"/>
        <v>0.84441087613293098</v>
      </c>
      <c r="E17">
        <f t="shared" si="1"/>
        <v>33</v>
      </c>
    </row>
    <row r="18" spans="1:12">
      <c r="A18" s="2" t="s">
        <v>22</v>
      </c>
      <c r="B18" s="3">
        <v>0.35893333333333338</v>
      </c>
      <c r="C18" s="3">
        <v>0.53799999999999992</v>
      </c>
      <c r="D18">
        <f t="shared" si="0"/>
        <v>0.66716232961586142</v>
      </c>
      <c r="E18">
        <f t="shared" si="1"/>
        <v>45</v>
      </c>
    </row>
    <row r="19" spans="1:12">
      <c r="A19" s="2" t="s">
        <v>23</v>
      </c>
      <c r="B19" s="3">
        <v>0.35756756756756747</v>
      </c>
      <c r="C19" s="3">
        <v>0.35451351351351351</v>
      </c>
      <c r="D19">
        <f t="shared" si="0"/>
        <v>1.0086147747198289</v>
      </c>
      <c r="E19">
        <f t="shared" si="1"/>
        <v>26</v>
      </c>
    </row>
    <row r="20" spans="1:12">
      <c r="A20" s="2" t="s">
        <v>24</v>
      </c>
      <c r="B20" s="3">
        <v>0.26799999999999996</v>
      </c>
      <c r="C20" s="3">
        <v>0.38840000000000008</v>
      </c>
      <c r="D20">
        <f t="shared" si="0"/>
        <v>0.6900102986611738</v>
      </c>
      <c r="E20">
        <f t="shared" si="1"/>
        <v>43</v>
      </c>
    </row>
    <row r="21" spans="1:12">
      <c r="A21" s="2" t="s">
        <v>25</v>
      </c>
      <c r="B21" s="3">
        <v>0.56224999999999981</v>
      </c>
      <c r="C21" s="3">
        <v>0.52187499999999998</v>
      </c>
      <c r="D21">
        <f t="shared" si="0"/>
        <v>1.0773652694610776</v>
      </c>
      <c r="E21">
        <f t="shared" si="1"/>
        <v>15</v>
      </c>
    </row>
    <row r="22" spans="1:12">
      <c r="A22" s="2" t="s">
        <v>1731</v>
      </c>
      <c r="B22" s="3">
        <v>0.27342857142857141</v>
      </c>
      <c r="C22" s="3">
        <v>0.48485714285714276</v>
      </c>
      <c r="D22">
        <f t="shared" si="0"/>
        <v>0.56393635827931654</v>
      </c>
      <c r="E22">
        <f t="shared" si="1"/>
        <v>50</v>
      </c>
    </row>
    <row r="23" spans="1:12">
      <c r="A23" s="2" t="s">
        <v>1753</v>
      </c>
      <c r="B23" s="3">
        <v>0.36669999999999997</v>
      </c>
      <c r="C23" s="3">
        <v>0.65560000000000007</v>
      </c>
      <c r="D23">
        <f t="shared" si="0"/>
        <v>0.55933496034167163</v>
      </c>
      <c r="E23">
        <f t="shared" si="1"/>
        <v>51</v>
      </c>
    </row>
    <row r="24" spans="1:12">
      <c r="A24" s="2" t="s">
        <v>26</v>
      </c>
      <c r="B24" s="3">
        <v>0.51338709677419359</v>
      </c>
      <c r="C24" s="3">
        <v>0.39383870967741935</v>
      </c>
      <c r="D24">
        <f t="shared" si="0"/>
        <v>1.3035465640101564</v>
      </c>
      <c r="E24">
        <f t="shared" si="1"/>
        <v>9</v>
      </c>
    </row>
    <row r="25" spans="1:12">
      <c r="A25" s="2" t="s">
        <v>27</v>
      </c>
      <c r="B25" s="3">
        <v>0.79194736842105262</v>
      </c>
      <c r="C25" s="3">
        <v>0.62815789473684203</v>
      </c>
      <c r="D25">
        <f t="shared" si="0"/>
        <v>1.2607457059069964</v>
      </c>
      <c r="E25">
        <f t="shared" si="1"/>
        <v>10</v>
      </c>
    </row>
    <row r="26" spans="1:12">
      <c r="A26" s="2" t="s">
        <v>28</v>
      </c>
      <c r="B26" s="3">
        <v>0.47172413793103446</v>
      </c>
      <c r="C26" s="3">
        <v>0.53058620689655167</v>
      </c>
      <c r="D26">
        <f t="shared" si="0"/>
        <v>0.88906219535971931</v>
      </c>
      <c r="E26">
        <f t="shared" si="1"/>
        <v>29</v>
      </c>
    </row>
    <row r="27" spans="1:12">
      <c r="A27" s="2" t="s">
        <v>29</v>
      </c>
      <c r="B27" s="3">
        <v>0.52992307692307705</v>
      </c>
      <c r="C27" s="3">
        <v>0.39780769230769236</v>
      </c>
      <c r="D27">
        <f t="shared" si="0"/>
        <v>1.3321086725321476</v>
      </c>
      <c r="E27">
        <f t="shared" si="1"/>
        <v>6</v>
      </c>
    </row>
    <row r="28" spans="1:12">
      <c r="A28" s="2" t="s">
        <v>30</v>
      </c>
      <c r="B28" s="3">
        <v>0.49176923076923085</v>
      </c>
      <c r="C28" s="3">
        <v>0.42853846153846159</v>
      </c>
      <c r="D28">
        <f t="shared" si="0"/>
        <v>1.1475498115239635</v>
      </c>
      <c r="E28">
        <f t="shared" si="1"/>
        <v>14</v>
      </c>
      <c r="L28" t="s">
        <v>36</v>
      </c>
    </row>
    <row r="29" spans="1:12">
      <c r="A29" s="2" t="s">
        <v>31</v>
      </c>
      <c r="B29" s="3">
        <v>0.57383673469387764</v>
      </c>
      <c r="C29" s="3">
        <v>0.43332653061224491</v>
      </c>
      <c r="D29">
        <f t="shared" si="0"/>
        <v>1.324259407526021</v>
      </c>
      <c r="E29">
        <f t="shared" si="1"/>
        <v>7</v>
      </c>
    </row>
    <row r="30" spans="1:12">
      <c r="A30" s="2" t="s">
        <v>32</v>
      </c>
      <c r="B30" s="3">
        <v>0.22358333333333333</v>
      </c>
      <c r="C30" s="3">
        <v>0.41658333333333336</v>
      </c>
      <c r="D30">
        <f t="shared" si="0"/>
        <v>0.53670734146829358</v>
      </c>
      <c r="E30">
        <f t="shared" si="1"/>
        <v>53</v>
      </c>
    </row>
    <row r="31" spans="1:12">
      <c r="A31" s="2" t="s">
        <v>33</v>
      </c>
      <c r="B31" s="3">
        <v>0.14185714285714285</v>
      </c>
      <c r="C31" s="3">
        <v>0.1762857142857143</v>
      </c>
      <c r="D31">
        <f t="shared" si="0"/>
        <v>0.80470016207455419</v>
      </c>
      <c r="E31">
        <f t="shared" si="1"/>
        <v>40</v>
      </c>
    </row>
    <row r="32" spans="1:12">
      <c r="A32" s="2" t="s">
        <v>34</v>
      </c>
      <c r="B32" s="3">
        <v>0.61060975609756085</v>
      </c>
      <c r="C32" s="3">
        <v>0.45397560975609763</v>
      </c>
      <c r="D32">
        <f t="shared" si="0"/>
        <v>1.3450276688336105</v>
      </c>
      <c r="E32">
        <f t="shared" si="1"/>
        <v>4</v>
      </c>
    </row>
    <row r="33" spans="1:5">
      <c r="A33" s="2" t="s">
        <v>1851</v>
      </c>
      <c r="B33" s="3">
        <v>0.14650000000000002</v>
      </c>
      <c r="C33" s="3">
        <v>0.37437500000000001</v>
      </c>
      <c r="D33">
        <f t="shared" si="0"/>
        <v>0.39131886477462441</v>
      </c>
      <c r="E33">
        <f t="shared" si="1"/>
        <v>56</v>
      </c>
    </row>
    <row r="34" spans="1:5">
      <c r="A34" s="2" t="s">
        <v>35</v>
      </c>
      <c r="B34" s="3">
        <v>0.34889999999999999</v>
      </c>
      <c r="C34" s="3">
        <v>0.63549999999999995</v>
      </c>
      <c r="D34">
        <f t="shared" si="0"/>
        <v>0.5490165224232888</v>
      </c>
      <c r="E34">
        <f t="shared" si="1"/>
        <v>52</v>
      </c>
    </row>
    <row r="35" spans="1:5">
      <c r="A35" s="2" t="s">
        <v>37</v>
      </c>
      <c r="B35" s="3">
        <v>0.53976470588235292</v>
      </c>
      <c r="C35" s="3">
        <v>0.42882352941176477</v>
      </c>
      <c r="D35">
        <f>B35/C35</f>
        <v>1.2587105624142658</v>
      </c>
      <c r="E35">
        <f t="shared" si="1"/>
        <v>11</v>
      </c>
    </row>
    <row r="36" spans="1:5">
      <c r="A36" s="2" t="s">
        <v>38</v>
      </c>
      <c r="B36" s="3">
        <v>0.60816981132075465</v>
      </c>
      <c r="C36" s="3">
        <v>0.58683018867924563</v>
      </c>
      <c r="D36">
        <f>B36/C36</f>
        <v>1.0363642209504205</v>
      </c>
      <c r="E36">
        <f t="shared" si="1"/>
        <v>21</v>
      </c>
    </row>
    <row r="37" spans="1:5">
      <c r="A37" s="2" t="s">
        <v>39</v>
      </c>
      <c r="B37" s="3">
        <v>0.426093023255814</v>
      </c>
      <c r="C37" s="3">
        <v>0.52134883720930236</v>
      </c>
      <c r="D37">
        <f>B37/C37</f>
        <v>0.81728967793737173</v>
      </c>
      <c r="E37">
        <f t="shared" si="1"/>
        <v>39</v>
      </c>
    </row>
    <row r="38" spans="1:5">
      <c r="A38" s="2" t="s">
        <v>40</v>
      </c>
      <c r="B38" s="3">
        <v>0.49188095238095225</v>
      </c>
      <c r="C38" s="3">
        <v>0.50757142857142856</v>
      </c>
      <c r="D38">
        <f t="shared" ref="D38" si="2">B38/C38</f>
        <v>0.96908715639365772</v>
      </c>
      <c r="E38">
        <f t="shared" si="1"/>
        <v>28</v>
      </c>
    </row>
    <row r="39" spans="1:5">
      <c r="A39" s="2" t="s">
        <v>41</v>
      </c>
      <c r="B39" s="3">
        <v>0.77746666666666686</v>
      </c>
      <c r="C39" s="3">
        <v>0.51813333333333333</v>
      </c>
      <c r="D39">
        <f t="shared" ref="D39:D47" si="3">B39/C39</f>
        <v>1.500514668039115</v>
      </c>
      <c r="E39">
        <f t="shared" si="1"/>
        <v>3</v>
      </c>
    </row>
    <row r="40" spans="1:5">
      <c r="A40" s="2" t="s">
        <v>42</v>
      </c>
      <c r="B40" s="3">
        <v>0.52039534883720917</v>
      </c>
      <c r="C40" s="3">
        <v>0.50046511627906964</v>
      </c>
      <c r="D40">
        <f t="shared" si="3"/>
        <v>1.0398234200743495</v>
      </c>
      <c r="E40">
        <f t="shared" si="1"/>
        <v>20</v>
      </c>
    </row>
    <row r="41" spans="1:5">
      <c r="A41" s="2" t="s">
        <v>43</v>
      </c>
      <c r="B41" s="3">
        <v>0.54862500000000003</v>
      </c>
      <c r="C41" s="3">
        <v>0.53712500000000007</v>
      </c>
      <c r="D41">
        <f t="shared" si="3"/>
        <v>1.0214102862462182</v>
      </c>
      <c r="E41">
        <f t="shared" si="1"/>
        <v>22</v>
      </c>
    </row>
    <row r="42" spans="1:5">
      <c r="A42" s="2" t="s">
        <v>44</v>
      </c>
      <c r="B42" s="3">
        <v>0.40691666666666665</v>
      </c>
      <c r="C42" s="3">
        <v>0.51174999999999982</v>
      </c>
      <c r="D42">
        <f t="shared" si="3"/>
        <v>0.79514737013515735</v>
      </c>
      <c r="E42">
        <f t="shared" si="1"/>
        <v>41</v>
      </c>
    </row>
    <row r="43" spans="1:5">
      <c r="A43" s="2" t="s">
        <v>45</v>
      </c>
      <c r="B43" s="3">
        <v>0.61927906976744185</v>
      </c>
      <c r="C43" s="3">
        <v>0.57662790697674438</v>
      </c>
      <c r="D43">
        <f t="shared" si="3"/>
        <v>1.0739665255091748</v>
      </c>
      <c r="E43">
        <f t="shared" si="1"/>
        <v>17</v>
      </c>
    </row>
    <row r="44" spans="1:5">
      <c r="A44" s="2" t="s">
        <v>46</v>
      </c>
      <c r="B44" s="3">
        <v>0.46242499999999997</v>
      </c>
      <c r="C44" s="3">
        <v>0.346275</v>
      </c>
      <c r="D44">
        <f t="shared" si="3"/>
        <v>1.3354270449787018</v>
      </c>
      <c r="E44">
        <f t="shared" si="1"/>
        <v>5</v>
      </c>
    </row>
    <row r="45" spans="1:5">
      <c r="A45" s="2" t="s">
        <v>47</v>
      </c>
      <c r="B45" s="3">
        <v>0.49266666666666675</v>
      </c>
      <c r="C45" s="3">
        <v>0.57737499999999997</v>
      </c>
      <c r="D45">
        <f t="shared" si="3"/>
        <v>0.8532871472901784</v>
      </c>
      <c r="E45">
        <f t="shared" si="1"/>
        <v>31</v>
      </c>
    </row>
    <row r="46" spans="1:5">
      <c r="A46" s="2" t="s">
        <v>48</v>
      </c>
      <c r="B46" s="3">
        <v>0.44416666666666665</v>
      </c>
      <c r="C46" s="3">
        <v>0.54341666666666666</v>
      </c>
      <c r="D46">
        <f t="shared" si="3"/>
        <v>0.81735930072074836</v>
      </c>
      <c r="E46">
        <f t="shared" si="1"/>
        <v>38</v>
      </c>
    </row>
    <row r="47" spans="1:5">
      <c r="A47" s="2" t="s">
        <v>49</v>
      </c>
      <c r="B47" s="3">
        <v>0.70359090909090904</v>
      </c>
      <c r="C47" s="3">
        <v>0.4385</v>
      </c>
      <c r="D47">
        <f t="shared" si="3"/>
        <v>1.6045402715870218</v>
      </c>
      <c r="E47">
        <f t="shared" si="1"/>
        <v>2</v>
      </c>
    </row>
    <row r="48" spans="1:5">
      <c r="A48" s="2" t="s">
        <v>50</v>
      </c>
      <c r="B48" s="3">
        <v>0.6367857142857144</v>
      </c>
      <c r="C48" s="3">
        <v>0.6260714285714285</v>
      </c>
      <c r="D48">
        <f t="shared" ref="D48:D59" si="4">B48/C48</f>
        <v>1.0171135196805479</v>
      </c>
      <c r="E48">
        <f t="shared" si="1"/>
        <v>24</v>
      </c>
    </row>
    <row r="49" spans="1:5">
      <c r="A49" s="2" t="s">
        <v>51</v>
      </c>
      <c r="B49" s="3">
        <v>0.32687500000000003</v>
      </c>
      <c r="C49" s="3">
        <v>0.55625000000000002</v>
      </c>
      <c r="D49">
        <f t="shared" si="4"/>
        <v>0.58764044943820226</v>
      </c>
      <c r="E49">
        <f t="shared" si="1"/>
        <v>48</v>
      </c>
    </row>
    <row r="50" spans="1:5">
      <c r="A50" s="2" t="s">
        <v>1678</v>
      </c>
      <c r="B50" s="3">
        <v>0.57952941176470574</v>
      </c>
      <c r="C50" s="3">
        <v>0.54131372549019607</v>
      </c>
      <c r="D50">
        <f t="shared" si="4"/>
        <v>1.0705980367298147</v>
      </c>
      <c r="E50">
        <f t="shared" si="1"/>
        <v>18</v>
      </c>
    </row>
    <row r="51" spans="1:5">
      <c r="A51" s="2" t="s">
        <v>52</v>
      </c>
      <c r="B51" s="3">
        <v>0.45630000000000004</v>
      </c>
      <c r="C51" s="3">
        <v>0.66649999999999987</v>
      </c>
      <c r="D51">
        <f t="shared" si="4"/>
        <v>0.68462115528882239</v>
      </c>
      <c r="E51">
        <f t="shared" si="1"/>
        <v>44</v>
      </c>
    </row>
    <row r="52" spans="1:5">
      <c r="A52" s="2" t="s">
        <v>53</v>
      </c>
      <c r="B52" s="3">
        <v>0.47918604651162783</v>
      </c>
      <c r="C52" s="3">
        <v>0.44606976744186039</v>
      </c>
      <c r="D52">
        <f t="shared" si="4"/>
        <v>1.0742401334654086</v>
      </c>
      <c r="E52">
        <f t="shared" si="1"/>
        <v>16</v>
      </c>
    </row>
    <row r="53" spans="1:5">
      <c r="A53" s="2" t="s">
        <v>54</v>
      </c>
      <c r="B53" s="3">
        <v>0.34290476190476182</v>
      </c>
      <c r="C53" s="3">
        <v>0.32666666666666666</v>
      </c>
      <c r="D53">
        <f t="shared" si="4"/>
        <v>1.0497084548104954</v>
      </c>
      <c r="E53">
        <f t="shared" si="1"/>
        <v>19</v>
      </c>
    </row>
    <row r="54" spans="1:5">
      <c r="A54" s="2" t="s">
        <v>55</v>
      </c>
      <c r="B54" s="3">
        <v>0.51561111111111102</v>
      </c>
      <c r="C54" s="3">
        <v>0.50838888888888889</v>
      </c>
      <c r="D54">
        <f t="shared" si="4"/>
        <v>1.0142060976942409</v>
      </c>
      <c r="E54">
        <f t="shared" si="1"/>
        <v>25</v>
      </c>
    </row>
    <row r="55" spans="1:5">
      <c r="A55" s="2" t="s">
        <v>56</v>
      </c>
      <c r="B55" s="3">
        <v>0.70359375000000002</v>
      </c>
      <c r="C55" s="3">
        <v>0.57143750000000004</v>
      </c>
      <c r="D55">
        <f t="shared" si="4"/>
        <v>1.2312698239090014</v>
      </c>
      <c r="E55">
        <f t="shared" si="1"/>
        <v>12</v>
      </c>
    </row>
    <row r="56" spans="1:5">
      <c r="A56" s="2" t="s">
        <v>1779</v>
      </c>
      <c r="B56" s="3">
        <v>0.33014285714285713</v>
      </c>
      <c r="C56" s="3">
        <v>0.55685714285714272</v>
      </c>
      <c r="D56">
        <f t="shared" si="4"/>
        <v>0.59286813750641365</v>
      </c>
      <c r="E56">
        <f t="shared" si="1"/>
        <v>47</v>
      </c>
    </row>
    <row r="57" spans="1:5">
      <c r="A57" s="2" t="s">
        <v>1764</v>
      </c>
      <c r="B57" s="3">
        <v>0.33850000000000008</v>
      </c>
      <c r="C57" s="3">
        <v>0.58535714285714291</v>
      </c>
      <c r="D57">
        <f t="shared" si="4"/>
        <v>0.57827943868212328</v>
      </c>
      <c r="E57">
        <f t="shared" si="1"/>
        <v>49</v>
      </c>
    </row>
    <row r="58" spans="1:5">
      <c r="A58" s="2" t="s">
        <v>57</v>
      </c>
      <c r="B58" s="3">
        <v>0.49243750000000003</v>
      </c>
      <c r="C58" s="3">
        <v>0.59762499999999996</v>
      </c>
      <c r="D58">
        <f t="shared" si="4"/>
        <v>0.82399079690441335</v>
      </c>
      <c r="E58">
        <f t="shared" si="1"/>
        <v>34</v>
      </c>
    </row>
    <row r="59" spans="1:5">
      <c r="A59" s="2" t="s">
        <v>58</v>
      </c>
      <c r="B59" s="3">
        <v>0.49934042553191493</v>
      </c>
      <c r="C59" s="3">
        <v>0.58576595744680848</v>
      </c>
      <c r="D59">
        <f t="shared" si="4"/>
        <v>0.8524572300316009</v>
      </c>
      <c r="E59">
        <f t="shared" si="1"/>
        <v>32</v>
      </c>
    </row>
    <row r="60" spans="1:5">
      <c r="A60" s="2" t="s">
        <v>59</v>
      </c>
      <c r="B60" s="3">
        <v>0.53252941176470592</v>
      </c>
      <c r="C60" s="3">
        <v>0.48811764705882343</v>
      </c>
      <c r="D60">
        <f t="shared" ref="D60:D67" si="5">B60/C60</f>
        <v>1.0909857797059535</v>
      </c>
    </row>
    <row r="61" spans="1:5">
      <c r="A61" s="2" t="s">
        <v>60</v>
      </c>
      <c r="B61" s="3">
        <v>0.58236363636363642</v>
      </c>
      <c r="C61" s="3">
        <v>0.58736363636363642</v>
      </c>
      <c r="D61">
        <f t="shared" si="5"/>
        <v>0.99148738585358298</v>
      </c>
    </row>
    <row r="62" spans="1:5">
      <c r="A62" s="2" t="s">
        <v>1801</v>
      </c>
      <c r="B62" s="3">
        <v>0.39641666666666664</v>
      </c>
      <c r="C62" s="3">
        <v>0.49024999999999991</v>
      </c>
      <c r="D62">
        <f t="shared" si="5"/>
        <v>0.80860105388407288</v>
      </c>
    </row>
    <row r="63" spans="1:5">
      <c r="A63" s="2" t="s">
        <v>61</v>
      </c>
      <c r="B63" s="3">
        <v>0.39424999999999999</v>
      </c>
      <c r="C63" s="3">
        <v>0.50849999999999995</v>
      </c>
      <c r="D63">
        <f t="shared" si="5"/>
        <v>0.77531956735496566</v>
      </c>
    </row>
    <row r="64" spans="1:5">
      <c r="A64" s="2" t="s">
        <v>1632</v>
      </c>
      <c r="B64" s="3">
        <v>0.40327586206896548</v>
      </c>
      <c r="C64" s="3">
        <v>0.52251724137931033</v>
      </c>
      <c r="D64">
        <f t="shared" si="5"/>
        <v>0.77179436415231306</v>
      </c>
    </row>
    <row r="65" spans="1:4">
      <c r="A65" s="2" t="s">
        <v>62</v>
      </c>
      <c r="B65" s="3">
        <v>0.48815789473684223</v>
      </c>
      <c r="C65" s="3">
        <v>0.51747368421052631</v>
      </c>
      <c r="D65">
        <f t="shared" si="5"/>
        <v>0.94334825061025251</v>
      </c>
    </row>
    <row r="66" spans="1:4">
      <c r="A66" s="2" t="s">
        <v>63</v>
      </c>
      <c r="B66" s="3">
        <v>0.53377419354838707</v>
      </c>
      <c r="C66" s="3">
        <v>0.52625806451612889</v>
      </c>
      <c r="D66">
        <f t="shared" si="5"/>
        <v>1.0142822115974013</v>
      </c>
    </row>
    <row r="67" spans="1:4">
      <c r="A67" s="2" t="s">
        <v>64</v>
      </c>
      <c r="B67" s="3">
        <v>0.52854999999999985</v>
      </c>
      <c r="C67" s="3">
        <v>0.63324999999999998</v>
      </c>
      <c r="D67">
        <f t="shared" si="5"/>
        <v>0.83466245558626118</v>
      </c>
    </row>
    <row r="68" spans="1:4">
      <c r="A68" s="2" t="s">
        <v>65</v>
      </c>
      <c r="B68" s="3">
        <v>0.49693548387096775</v>
      </c>
      <c r="C68" s="3">
        <v>0.55954838709677412</v>
      </c>
      <c r="D68">
        <f t="shared" ref="D68:D74" si="6">B68/C68</f>
        <v>0.8881010031131098</v>
      </c>
    </row>
    <row r="69" spans="1:4">
      <c r="A69" s="2" t="s">
        <v>66</v>
      </c>
      <c r="B69" s="3">
        <v>0.56673684210526309</v>
      </c>
      <c r="C69" s="3">
        <v>0.47028947368421042</v>
      </c>
      <c r="D69">
        <f t="shared" si="6"/>
        <v>1.2050808572547704</v>
      </c>
    </row>
    <row r="70" spans="1:4">
      <c r="A70" s="2" t="s">
        <v>67</v>
      </c>
      <c r="B70" s="3">
        <v>0.38900000000000012</v>
      </c>
      <c r="C70" s="3">
        <v>0.36715384615384611</v>
      </c>
      <c r="D70">
        <f t="shared" si="6"/>
        <v>1.0595013618269438</v>
      </c>
    </row>
    <row r="71" spans="1:4">
      <c r="A71" s="2" t="s">
        <v>68</v>
      </c>
      <c r="B71" s="3">
        <v>0.17923076923076925</v>
      </c>
      <c r="C71" s="3">
        <v>0.56984615384615389</v>
      </c>
      <c r="D71">
        <f t="shared" si="6"/>
        <v>0.314524838012959</v>
      </c>
    </row>
    <row r="72" spans="1:4">
      <c r="A72" s="2" t="s">
        <v>1662</v>
      </c>
      <c r="B72" s="3">
        <v>0.3276</v>
      </c>
      <c r="C72" s="3">
        <v>0.42213333333333336</v>
      </c>
      <c r="D72">
        <f t="shared" si="6"/>
        <v>0.77605811749842069</v>
      </c>
    </row>
    <row r="73" spans="1:4">
      <c r="A73" s="2" t="s">
        <v>69</v>
      </c>
      <c r="B73" s="3">
        <v>0.42093333333333333</v>
      </c>
      <c r="C73" s="3">
        <v>0.61726666666666652</v>
      </c>
      <c r="D73">
        <f t="shared" si="6"/>
        <v>0.68193109407063413</v>
      </c>
    </row>
    <row r="74" spans="1:4">
      <c r="A74" s="2" t="s">
        <v>70</v>
      </c>
      <c r="B74" s="3">
        <v>0.63573684210526316</v>
      </c>
      <c r="C74" s="3">
        <v>0.49873684210526309</v>
      </c>
      <c r="D74">
        <f t="shared" si="6"/>
        <v>1.274693963697763</v>
      </c>
    </row>
    <row r="75" spans="1:4">
      <c r="A75" s="2" t="s">
        <v>71</v>
      </c>
      <c r="B75" s="3">
        <v>0.32674999999999998</v>
      </c>
      <c r="C75" s="3">
        <v>0.61125000000000007</v>
      </c>
    </row>
    <row r="76" spans="1:4">
      <c r="A76" s="2" t="s">
        <v>8</v>
      </c>
      <c r="B76" s="3">
        <v>0.49922209631728109</v>
      </c>
      <c r="C76" s="3">
        <v>0.51245099150141649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66"/>
  <sheetViews>
    <sheetView tabSelected="1" topLeftCell="A1761" workbookViewId="0">
      <selection activeCell="N9" sqref="N9"/>
    </sheetView>
  </sheetViews>
  <sheetFormatPr defaultColWidth="8.88671875" defaultRowHeight="14.4"/>
  <cols>
    <col min="1" max="1" width="14.44140625" customWidth="1"/>
    <col min="2" max="2" width="28.33203125" customWidth="1"/>
    <col min="3" max="3" width="9" customWidth="1"/>
    <col min="5" max="5" width="14.88671875" customWidth="1"/>
    <col min="6" max="6" width="12.6640625" customWidth="1"/>
    <col min="7" max="7" width="9.33203125" customWidth="1"/>
    <col min="8" max="8" width="9.44140625" customWidth="1"/>
    <col min="14" max="14" width="13.33203125" customWidth="1"/>
  </cols>
  <sheetData>
    <row r="1" spans="1:13">
      <c r="A1" t="s">
        <v>72</v>
      </c>
      <c r="B1" t="s">
        <v>0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1849</v>
      </c>
      <c r="M1" t="s">
        <v>1848</v>
      </c>
    </row>
    <row r="2" spans="1:13">
      <c r="A2" t="s">
        <v>82</v>
      </c>
      <c r="B2" t="s">
        <v>13</v>
      </c>
      <c r="C2" t="s">
        <v>6</v>
      </c>
      <c r="D2" t="s">
        <v>83</v>
      </c>
      <c r="E2">
        <v>655</v>
      </c>
      <c r="F2">
        <v>1997</v>
      </c>
      <c r="G2">
        <f>PERCENTRANK(Table1[Total Citations], E2)</f>
        <v>0.54500000000000004</v>
      </c>
      <c r="H2">
        <f>1-PERCENTRANK(Table1[Earliest Pub], F2)</f>
        <v>0.24</v>
      </c>
      <c r="I2">
        <f>AVERAGEIF(Table1[School], B2, Table1[Cit rank])</f>
        <v>0.66608000000000001</v>
      </c>
      <c r="J2">
        <f>AVERAGEIF(Table1[School], B2, Table1[YO rank])</f>
        <v>0.56237999999999988</v>
      </c>
      <c r="K2" s="3">
        <f t="shared" ref="K2:K65" si="0">I2/J2</f>
        <v>1.1843948931327575</v>
      </c>
      <c r="L2" s="3">
        <f t="shared" ref="L2:L65" si="1">2021-F2</f>
        <v>24</v>
      </c>
      <c r="M2" s="3">
        <f t="shared" ref="M2:M65" si="2">E2/L2</f>
        <v>27.291666666666668</v>
      </c>
    </row>
    <row r="3" spans="1:13">
      <c r="A3" t="s">
        <v>84</v>
      </c>
      <c r="B3" t="s">
        <v>13</v>
      </c>
      <c r="C3" t="s">
        <v>6</v>
      </c>
      <c r="D3" t="s">
        <v>83</v>
      </c>
      <c r="E3">
        <v>1069</v>
      </c>
      <c r="F3">
        <v>1992</v>
      </c>
      <c r="G3">
        <f>PERCENTRANK(Table1[Total Citations], E3)</f>
        <v>0.70099999999999996</v>
      </c>
      <c r="H3">
        <f>1-PERCENTRANK(Table1[Earliest Pub], F3)</f>
        <v>0.38700000000000001</v>
      </c>
      <c r="I3">
        <f>AVERAGEIF(Table1[School], B3, Table1[Cit rank])</f>
        <v>0.66608000000000001</v>
      </c>
      <c r="J3">
        <f>AVERAGEIF(Table1[School], B3, Table1[YO rank])</f>
        <v>0.56237999999999988</v>
      </c>
      <c r="K3" s="3">
        <f t="shared" si="0"/>
        <v>1.1843948931327575</v>
      </c>
      <c r="L3" s="3">
        <f t="shared" si="1"/>
        <v>29</v>
      </c>
      <c r="M3" s="3">
        <f t="shared" si="2"/>
        <v>36.862068965517238</v>
      </c>
    </row>
    <row r="4" spans="1:13">
      <c r="A4" t="s">
        <v>85</v>
      </c>
      <c r="B4" t="s">
        <v>13</v>
      </c>
      <c r="C4" t="s">
        <v>6</v>
      </c>
      <c r="D4" t="s">
        <v>83</v>
      </c>
      <c r="E4">
        <v>853</v>
      </c>
      <c r="F4">
        <v>1998</v>
      </c>
      <c r="G4">
        <f>PERCENTRANK(Table1[Total Citations], E4)</f>
        <v>0.63100000000000001</v>
      </c>
      <c r="H4">
        <f>1-PERCENTRANK(Table1[Earliest Pub], F4)</f>
        <v>0.20899999999999996</v>
      </c>
      <c r="I4">
        <f>AVERAGEIF(Table1[School], B4, Table1[Cit rank])</f>
        <v>0.66608000000000001</v>
      </c>
      <c r="J4">
        <f>AVERAGEIF(Table1[School], B4, Table1[YO rank])</f>
        <v>0.56237999999999988</v>
      </c>
      <c r="K4" s="3">
        <f t="shared" si="0"/>
        <v>1.1843948931327575</v>
      </c>
      <c r="L4" s="3">
        <f t="shared" si="1"/>
        <v>23</v>
      </c>
      <c r="M4" s="3">
        <f t="shared" si="2"/>
        <v>37.086956521739133</v>
      </c>
    </row>
    <row r="5" spans="1:13">
      <c r="A5" t="s">
        <v>86</v>
      </c>
      <c r="B5" t="s">
        <v>13</v>
      </c>
      <c r="C5" t="s">
        <v>6</v>
      </c>
      <c r="D5" t="s">
        <v>83</v>
      </c>
      <c r="E5">
        <v>215</v>
      </c>
      <c r="F5">
        <v>1975</v>
      </c>
      <c r="G5">
        <f>PERCENTRANK(Table1[Total Citations], E5)</f>
        <v>0.21</v>
      </c>
      <c r="H5">
        <f>1-PERCENTRANK(Table1[Earliest Pub], F5)</f>
        <v>0.84599999999999997</v>
      </c>
      <c r="I5">
        <f>AVERAGEIF(Table1[School], B5, Table1[Cit rank])</f>
        <v>0.66608000000000001</v>
      </c>
      <c r="J5">
        <f>AVERAGEIF(Table1[School], B5, Table1[YO rank])</f>
        <v>0.56237999999999988</v>
      </c>
      <c r="K5" s="3">
        <f t="shared" si="0"/>
        <v>1.1843948931327575</v>
      </c>
      <c r="L5" s="3">
        <f t="shared" si="1"/>
        <v>46</v>
      </c>
      <c r="M5" s="3">
        <f t="shared" si="2"/>
        <v>4.6739130434782608</v>
      </c>
    </row>
    <row r="6" spans="1:13">
      <c r="A6" t="s">
        <v>87</v>
      </c>
      <c r="B6" t="s">
        <v>13</v>
      </c>
      <c r="C6" t="s">
        <v>6</v>
      </c>
      <c r="D6" t="s">
        <v>83</v>
      </c>
      <c r="E6">
        <v>319</v>
      </c>
      <c r="F6">
        <v>1996</v>
      </c>
      <c r="G6">
        <f>PERCENTRANK(Table1[Total Citations], E6)</f>
        <v>0.313</v>
      </c>
      <c r="H6">
        <f>1-PERCENTRANK(Table1[Earliest Pub], F6)</f>
        <v>0.27800000000000002</v>
      </c>
      <c r="I6">
        <f>AVERAGEIF(Table1[School], B6, Table1[Cit rank])</f>
        <v>0.66608000000000001</v>
      </c>
      <c r="J6">
        <f>AVERAGEIF(Table1[School], B6, Table1[YO rank])</f>
        <v>0.56237999999999988</v>
      </c>
      <c r="K6" s="3">
        <f t="shared" si="0"/>
        <v>1.1843948931327575</v>
      </c>
      <c r="L6" s="3">
        <f t="shared" si="1"/>
        <v>25</v>
      </c>
      <c r="M6" s="3">
        <f t="shared" si="2"/>
        <v>12.76</v>
      </c>
    </row>
    <row r="7" spans="1:13">
      <c r="A7" t="s">
        <v>88</v>
      </c>
      <c r="B7" t="s">
        <v>13</v>
      </c>
      <c r="C7" t="s">
        <v>6</v>
      </c>
      <c r="D7" t="s">
        <v>83</v>
      </c>
      <c r="E7">
        <v>851</v>
      </c>
      <c r="F7">
        <v>1983</v>
      </c>
      <c r="G7">
        <f>PERCENTRANK(Table1[Total Citations], E7)</f>
        <v>0.63</v>
      </c>
      <c r="H7">
        <f>1-PERCENTRANK(Table1[Earliest Pub], F7)</f>
        <v>0.65200000000000002</v>
      </c>
      <c r="I7">
        <f>AVERAGEIF(Table1[School], B7, Table1[Cit rank])</f>
        <v>0.66608000000000001</v>
      </c>
      <c r="J7">
        <f>AVERAGEIF(Table1[School], B7, Table1[YO rank])</f>
        <v>0.56237999999999988</v>
      </c>
      <c r="K7" s="3">
        <f t="shared" si="0"/>
        <v>1.1843948931327575</v>
      </c>
      <c r="L7" s="3">
        <f t="shared" si="1"/>
        <v>38</v>
      </c>
      <c r="M7" s="3">
        <f t="shared" si="2"/>
        <v>22.394736842105264</v>
      </c>
    </row>
    <row r="8" spans="1:13">
      <c r="A8" t="s">
        <v>89</v>
      </c>
      <c r="B8" t="s">
        <v>13</v>
      </c>
      <c r="C8" t="s">
        <v>6</v>
      </c>
      <c r="D8" t="s">
        <v>83</v>
      </c>
      <c r="E8">
        <v>384</v>
      </c>
      <c r="F8">
        <v>1994</v>
      </c>
      <c r="G8">
        <f>PERCENTRANK(Table1[Total Citations], E8)</f>
        <v>0.36699999999999999</v>
      </c>
      <c r="H8">
        <f>1-PERCENTRANK(Table1[Earliest Pub], F8)</f>
        <v>0.33399999999999996</v>
      </c>
      <c r="I8">
        <f>AVERAGEIF(Table1[School], B8, Table1[Cit rank])</f>
        <v>0.66608000000000001</v>
      </c>
      <c r="J8">
        <f>AVERAGEIF(Table1[School], B8, Table1[YO rank])</f>
        <v>0.56237999999999988</v>
      </c>
      <c r="K8" s="3">
        <f t="shared" si="0"/>
        <v>1.1843948931327575</v>
      </c>
      <c r="L8" s="3">
        <f t="shared" si="1"/>
        <v>27</v>
      </c>
      <c r="M8" s="3">
        <f t="shared" si="2"/>
        <v>14.222222222222221</v>
      </c>
    </row>
    <row r="9" spans="1:13">
      <c r="A9" t="s">
        <v>90</v>
      </c>
      <c r="B9" t="s">
        <v>13</v>
      </c>
      <c r="C9" t="s">
        <v>6</v>
      </c>
      <c r="D9" t="s">
        <v>83</v>
      </c>
      <c r="E9">
        <v>782</v>
      </c>
      <c r="F9">
        <v>1996</v>
      </c>
      <c r="G9">
        <f>PERCENTRANK(Table1[Total Citations], E9)</f>
        <v>0.60699999999999998</v>
      </c>
      <c r="H9">
        <f>1-PERCENTRANK(Table1[Earliest Pub], F9)</f>
        <v>0.27800000000000002</v>
      </c>
      <c r="I9">
        <f>AVERAGEIF(Table1[School], B9, Table1[Cit rank])</f>
        <v>0.66608000000000001</v>
      </c>
      <c r="J9">
        <f>AVERAGEIF(Table1[School], B9, Table1[YO rank])</f>
        <v>0.56237999999999988</v>
      </c>
      <c r="K9" s="3">
        <f t="shared" si="0"/>
        <v>1.1843948931327575</v>
      </c>
      <c r="L9" s="3">
        <f t="shared" si="1"/>
        <v>25</v>
      </c>
      <c r="M9" s="3">
        <f t="shared" si="2"/>
        <v>31.28</v>
      </c>
    </row>
    <row r="10" spans="1:13">
      <c r="A10" t="s">
        <v>91</v>
      </c>
      <c r="B10" t="s">
        <v>13</v>
      </c>
      <c r="C10" t="s">
        <v>6</v>
      </c>
      <c r="D10" t="s">
        <v>83</v>
      </c>
      <c r="E10">
        <v>203</v>
      </c>
      <c r="F10">
        <v>2003</v>
      </c>
      <c r="G10">
        <f>PERCENTRANK(Table1[Total Citations], E10)</f>
        <v>0.19500000000000001</v>
      </c>
      <c r="H10">
        <f>1-PERCENTRANK(Table1[Earliest Pub], F10)</f>
        <v>8.1999999999999962E-2</v>
      </c>
      <c r="I10">
        <f>AVERAGEIF(Table1[School], B10, Table1[Cit rank])</f>
        <v>0.66608000000000001</v>
      </c>
      <c r="J10">
        <f>AVERAGEIF(Table1[School], B10, Table1[YO rank])</f>
        <v>0.56237999999999988</v>
      </c>
      <c r="K10" s="3">
        <f t="shared" si="0"/>
        <v>1.1843948931327575</v>
      </c>
      <c r="L10" s="3">
        <f t="shared" si="1"/>
        <v>18</v>
      </c>
      <c r="M10" s="3">
        <f t="shared" si="2"/>
        <v>11.277777777777779</v>
      </c>
    </row>
    <row r="11" spans="1:13" ht="15.6">
      <c r="A11" t="s">
        <v>92</v>
      </c>
      <c r="B11" t="s">
        <v>13</v>
      </c>
      <c r="C11" s="7" t="s">
        <v>7</v>
      </c>
      <c r="D11" t="s">
        <v>83</v>
      </c>
      <c r="E11">
        <v>800</v>
      </c>
      <c r="F11">
        <v>1998</v>
      </c>
      <c r="G11">
        <f>PERCENTRANK(Table1[Total Citations], E11)</f>
        <v>0.61499999999999999</v>
      </c>
      <c r="H11">
        <f>1-PERCENTRANK(Table1[Earliest Pub], F11)</f>
        <v>0.20899999999999996</v>
      </c>
      <c r="I11">
        <f>AVERAGEIF(Table1[School], B11, Table1[Cit rank])</f>
        <v>0.66608000000000001</v>
      </c>
      <c r="J11">
        <f>AVERAGEIF(Table1[School], B11, Table1[YO rank])</f>
        <v>0.56237999999999988</v>
      </c>
      <c r="K11" s="3">
        <f t="shared" si="0"/>
        <v>1.1843948931327575</v>
      </c>
      <c r="L11" s="3">
        <f t="shared" si="1"/>
        <v>23</v>
      </c>
      <c r="M11" s="3">
        <f t="shared" si="2"/>
        <v>34.782608695652172</v>
      </c>
    </row>
    <row r="12" spans="1:13" ht="15.6">
      <c r="A12" t="s">
        <v>93</v>
      </c>
      <c r="B12" t="s">
        <v>13</v>
      </c>
      <c r="C12" s="7" t="s">
        <v>7</v>
      </c>
      <c r="D12" t="s">
        <v>83</v>
      </c>
      <c r="E12">
        <v>739</v>
      </c>
      <c r="F12">
        <v>1996</v>
      </c>
      <c r="G12">
        <f>PERCENTRANK(Table1[Total Citations], E12)</f>
        <v>0.58699999999999997</v>
      </c>
      <c r="H12">
        <f>1-PERCENTRANK(Table1[Earliest Pub], F12)</f>
        <v>0.27800000000000002</v>
      </c>
      <c r="I12">
        <f>AVERAGEIF(Table1[School], B12, Table1[Cit rank])</f>
        <v>0.66608000000000001</v>
      </c>
      <c r="J12">
        <f>AVERAGEIF(Table1[School], B12, Table1[YO rank])</f>
        <v>0.56237999999999988</v>
      </c>
      <c r="K12" s="3">
        <f t="shared" si="0"/>
        <v>1.1843948931327575</v>
      </c>
      <c r="L12" s="3">
        <f t="shared" si="1"/>
        <v>25</v>
      </c>
      <c r="M12" s="3">
        <f t="shared" si="2"/>
        <v>29.56</v>
      </c>
    </row>
    <row r="13" spans="1:13" ht="15.6">
      <c r="A13" t="s">
        <v>94</v>
      </c>
      <c r="B13" t="s">
        <v>13</v>
      </c>
      <c r="C13" s="7" t="s">
        <v>7</v>
      </c>
      <c r="D13" t="s">
        <v>83</v>
      </c>
      <c r="E13">
        <v>1275</v>
      </c>
      <c r="F13">
        <v>1957</v>
      </c>
      <c r="G13">
        <f>PERCENTRANK(Table1[Total Citations], E13)</f>
        <v>0.75</v>
      </c>
      <c r="H13">
        <f>1-PERCENTRANK(Table1[Earliest Pub], F13)</f>
        <v>0.997</v>
      </c>
      <c r="I13">
        <f>AVERAGEIF(Table1[School], B13, Table1[Cit rank])</f>
        <v>0.66608000000000001</v>
      </c>
      <c r="J13">
        <f>AVERAGEIF(Table1[School], B13, Table1[YO rank])</f>
        <v>0.56237999999999988</v>
      </c>
      <c r="K13" s="3">
        <f t="shared" si="0"/>
        <v>1.1843948931327575</v>
      </c>
      <c r="L13" s="3">
        <f t="shared" si="1"/>
        <v>64</v>
      </c>
      <c r="M13" s="3">
        <f t="shared" si="2"/>
        <v>19.921875</v>
      </c>
    </row>
    <row r="14" spans="1:13" ht="15.6">
      <c r="A14" t="s">
        <v>95</v>
      </c>
      <c r="B14" t="s">
        <v>13</v>
      </c>
      <c r="C14" s="7" t="s">
        <v>7</v>
      </c>
      <c r="D14" t="s">
        <v>83</v>
      </c>
      <c r="E14">
        <v>1762</v>
      </c>
      <c r="F14">
        <v>1984</v>
      </c>
      <c r="G14">
        <f>PERCENTRANK(Table1[Total Citations], E14)</f>
        <v>0.83199999999999996</v>
      </c>
      <c r="H14">
        <f>1-PERCENTRANK(Table1[Earliest Pub], F14)</f>
        <v>0.622</v>
      </c>
      <c r="I14">
        <f>AVERAGEIF(Table1[School], B14, Table1[Cit rank])</f>
        <v>0.66608000000000001</v>
      </c>
      <c r="J14">
        <f>AVERAGEIF(Table1[School], B14, Table1[YO rank])</f>
        <v>0.56237999999999988</v>
      </c>
      <c r="K14" s="3">
        <f t="shared" si="0"/>
        <v>1.1843948931327575</v>
      </c>
      <c r="L14" s="3">
        <f t="shared" si="1"/>
        <v>37</v>
      </c>
      <c r="M14" s="3">
        <f t="shared" si="2"/>
        <v>47.621621621621621</v>
      </c>
    </row>
    <row r="15" spans="1:13" ht="15.6">
      <c r="A15" t="s">
        <v>96</v>
      </c>
      <c r="B15" t="s">
        <v>13</v>
      </c>
      <c r="C15" s="7" t="s">
        <v>7</v>
      </c>
      <c r="D15" t="s">
        <v>83</v>
      </c>
      <c r="E15">
        <v>3267</v>
      </c>
      <c r="F15">
        <v>1982</v>
      </c>
      <c r="G15">
        <f>PERCENTRANK(Table1[Total Citations], E15)</f>
        <v>0.92900000000000005</v>
      </c>
      <c r="H15">
        <f>1-PERCENTRANK(Table1[Earliest Pub], F15)</f>
        <v>0.68399999999999994</v>
      </c>
      <c r="I15">
        <f>AVERAGEIF(Table1[School], B15, Table1[Cit rank])</f>
        <v>0.66608000000000001</v>
      </c>
      <c r="J15">
        <f>AVERAGEIF(Table1[School], B15, Table1[YO rank])</f>
        <v>0.56237999999999988</v>
      </c>
      <c r="K15" s="3">
        <f t="shared" si="0"/>
        <v>1.1843948931327575</v>
      </c>
      <c r="L15" s="3">
        <f t="shared" si="1"/>
        <v>39</v>
      </c>
      <c r="M15" s="3">
        <f t="shared" si="2"/>
        <v>83.769230769230774</v>
      </c>
    </row>
    <row r="16" spans="1:13" ht="15.6">
      <c r="A16" t="s">
        <v>97</v>
      </c>
      <c r="B16" t="s">
        <v>13</v>
      </c>
      <c r="C16" s="7" t="s">
        <v>7</v>
      </c>
      <c r="D16" t="s">
        <v>83</v>
      </c>
      <c r="E16">
        <v>2754</v>
      </c>
      <c r="F16">
        <v>1983</v>
      </c>
      <c r="G16">
        <f>PERCENTRANK(Table1[Total Citations], E16)</f>
        <v>0.90800000000000003</v>
      </c>
      <c r="H16">
        <f>1-PERCENTRANK(Table1[Earliest Pub], F16)</f>
        <v>0.65200000000000002</v>
      </c>
      <c r="I16">
        <f>AVERAGEIF(Table1[School], B16, Table1[Cit rank])</f>
        <v>0.66608000000000001</v>
      </c>
      <c r="J16">
        <f>AVERAGEIF(Table1[School], B16, Table1[YO rank])</f>
        <v>0.56237999999999988</v>
      </c>
      <c r="K16" s="3">
        <f t="shared" si="0"/>
        <v>1.1843948931327575</v>
      </c>
      <c r="L16" s="3">
        <f t="shared" si="1"/>
        <v>38</v>
      </c>
      <c r="M16" s="3">
        <f t="shared" si="2"/>
        <v>72.473684210526315</v>
      </c>
    </row>
    <row r="17" spans="1:13" ht="15.6">
      <c r="A17" t="s">
        <v>98</v>
      </c>
      <c r="B17" t="s">
        <v>13</v>
      </c>
      <c r="C17" s="7" t="s">
        <v>7</v>
      </c>
      <c r="D17" t="s">
        <v>83</v>
      </c>
      <c r="E17">
        <v>7276</v>
      </c>
      <c r="F17">
        <v>1969</v>
      </c>
      <c r="G17">
        <f>PERCENTRANK(Table1[Total Citations], E17)</f>
        <v>0.98599999999999999</v>
      </c>
      <c r="H17">
        <f>1-PERCENTRANK(Table1[Earliest Pub], F17)</f>
        <v>0.93900000000000006</v>
      </c>
      <c r="I17">
        <f>AVERAGEIF(Table1[School], B17, Table1[Cit rank])</f>
        <v>0.66608000000000001</v>
      </c>
      <c r="J17">
        <f>AVERAGEIF(Table1[School], B17, Table1[YO rank])</f>
        <v>0.56237999999999988</v>
      </c>
      <c r="K17" s="3">
        <f t="shared" si="0"/>
        <v>1.1843948931327575</v>
      </c>
      <c r="L17" s="3">
        <f t="shared" si="1"/>
        <v>52</v>
      </c>
      <c r="M17" s="3">
        <f t="shared" si="2"/>
        <v>139.92307692307693</v>
      </c>
    </row>
    <row r="18" spans="1:13" ht="15.6">
      <c r="A18" t="s">
        <v>99</v>
      </c>
      <c r="B18" t="s">
        <v>13</v>
      </c>
      <c r="C18" s="7" t="s">
        <v>7</v>
      </c>
      <c r="D18" t="s">
        <v>83</v>
      </c>
      <c r="E18">
        <v>12054</v>
      </c>
      <c r="F18">
        <v>1975</v>
      </c>
      <c r="G18">
        <f>PERCENTRANK(Table1[Total Citations], E18)</f>
        <v>0.995</v>
      </c>
      <c r="H18">
        <f>1-PERCENTRANK(Table1[Earliest Pub], F18)</f>
        <v>0.84599999999999997</v>
      </c>
      <c r="I18">
        <f>AVERAGEIF(Table1[School], B18, Table1[Cit rank])</f>
        <v>0.66608000000000001</v>
      </c>
      <c r="J18">
        <f>AVERAGEIF(Table1[School], B18, Table1[YO rank])</f>
        <v>0.56237999999999988</v>
      </c>
      <c r="K18" s="3">
        <f t="shared" si="0"/>
        <v>1.1843948931327575</v>
      </c>
      <c r="L18" s="3">
        <f t="shared" si="1"/>
        <v>46</v>
      </c>
      <c r="M18" s="3">
        <f t="shared" si="2"/>
        <v>262.04347826086956</v>
      </c>
    </row>
    <row r="19" spans="1:13" ht="15.6">
      <c r="A19" t="s">
        <v>100</v>
      </c>
      <c r="B19" t="s">
        <v>13</v>
      </c>
      <c r="C19" s="7" t="s">
        <v>7</v>
      </c>
      <c r="D19" t="s">
        <v>83</v>
      </c>
      <c r="E19">
        <v>989</v>
      </c>
      <c r="F19">
        <v>1985</v>
      </c>
      <c r="G19">
        <f>PERCENTRANK(Table1[Total Citations], E19)</f>
        <v>0.67200000000000004</v>
      </c>
      <c r="H19">
        <f>1-PERCENTRANK(Table1[Earliest Pub], F19)</f>
        <v>0.59299999999999997</v>
      </c>
      <c r="I19">
        <f>AVERAGEIF(Table1[School], B19, Table1[Cit rank])</f>
        <v>0.66608000000000001</v>
      </c>
      <c r="J19">
        <f>AVERAGEIF(Table1[School], B19, Table1[YO rank])</f>
        <v>0.56237999999999988</v>
      </c>
      <c r="K19" s="3">
        <f t="shared" si="0"/>
        <v>1.1843948931327575</v>
      </c>
      <c r="L19" s="3">
        <f t="shared" si="1"/>
        <v>36</v>
      </c>
      <c r="M19" s="3">
        <f t="shared" si="2"/>
        <v>27.472222222222221</v>
      </c>
    </row>
    <row r="20" spans="1:13" ht="15.6">
      <c r="A20" t="s">
        <v>101</v>
      </c>
      <c r="B20" t="s">
        <v>13</v>
      </c>
      <c r="C20" s="7" t="s">
        <v>7</v>
      </c>
      <c r="D20" t="s">
        <v>83</v>
      </c>
      <c r="E20">
        <v>2190</v>
      </c>
      <c r="F20">
        <v>1988</v>
      </c>
      <c r="G20">
        <f>PERCENTRANK(Table1[Total Citations], E20)</f>
        <v>0.871</v>
      </c>
      <c r="H20">
        <f>1-PERCENTRANK(Table1[Earliest Pub], F20)</f>
        <v>0.5</v>
      </c>
      <c r="I20">
        <f>AVERAGEIF(Table1[School], B20, Table1[Cit rank])</f>
        <v>0.66608000000000001</v>
      </c>
      <c r="J20">
        <f>AVERAGEIF(Table1[School], B20, Table1[YO rank])</f>
        <v>0.56237999999999988</v>
      </c>
      <c r="K20" s="3">
        <f t="shared" si="0"/>
        <v>1.1843948931327575</v>
      </c>
      <c r="L20" s="3">
        <f t="shared" si="1"/>
        <v>33</v>
      </c>
      <c r="M20" s="3">
        <f t="shared" si="2"/>
        <v>66.36363636363636</v>
      </c>
    </row>
    <row r="21" spans="1:13" ht="15.6">
      <c r="A21" t="s">
        <v>102</v>
      </c>
      <c r="B21" t="s">
        <v>13</v>
      </c>
      <c r="C21" s="7" t="s">
        <v>7</v>
      </c>
      <c r="D21" t="s">
        <v>83</v>
      </c>
      <c r="E21">
        <v>1859</v>
      </c>
      <c r="F21">
        <v>1980</v>
      </c>
      <c r="G21">
        <f>PERCENTRANK(Table1[Total Citations], E21)</f>
        <v>0.84499999999999997</v>
      </c>
      <c r="H21">
        <f>1-PERCENTRANK(Table1[Earliest Pub], F21)</f>
        <v>0.73899999999999999</v>
      </c>
      <c r="I21">
        <f>AVERAGEIF(Table1[School], B21, Table1[Cit rank])</f>
        <v>0.66608000000000001</v>
      </c>
      <c r="J21">
        <f>AVERAGEIF(Table1[School], B21, Table1[YO rank])</f>
        <v>0.56237999999999988</v>
      </c>
      <c r="K21" s="3">
        <f t="shared" si="0"/>
        <v>1.1843948931327575</v>
      </c>
      <c r="L21" s="3">
        <f t="shared" si="1"/>
        <v>41</v>
      </c>
      <c r="M21" s="3">
        <f t="shared" si="2"/>
        <v>45.341463414634148</v>
      </c>
    </row>
    <row r="22" spans="1:13" ht="15.6">
      <c r="A22" t="s">
        <v>103</v>
      </c>
      <c r="B22" t="s">
        <v>13</v>
      </c>
      <c r="C22" s="7" t="s">
        <v>7</v>
      </c>
      <c r="D22" t="s">
        <v>83</v>
      </c>
      <c r="E22">
        <v>1467</v>
      </c>
      <c r="F22">
        <v>1988</v>
      </c>
      <c r="G22">
        <f>PERCENTRANK(Table1[Total Citations], E22)</f>
        <v>0.78700000000000003</v>
      </c>
      <c r="H22">
        <f>1-PERCENTRANK(Table1[Earliest Pub], F22)</f>
        <v>0.5</v>
      </c>
      <c r="I22">
        <f>AVERAGEIF(Table1[School], B22, Table1[Cit rank])</f>
        <v>0.66608000000000001</v>
      </c>
      <c r="J22">
        <f>AVERAGEIF(Table1[School], B22, Table1[YO rank])</f>
        <v>0.56237999999999988</v>
      </c>
      <c r="K22" s="3">
        <f t="shared" si="0"/>
        <v>1.1843948931327575</v>
      </c>
      <c r="L22" s="3">
        <f t="shared" si="1"/>
        <v>33</v>
      </c>
      <c r="M22" s="3">
        <f t="shared" si="2"/>
        <v>44.454545454545453</v>
      </c>
    </row>
    <row r="23" spans="1:13" ht="15.6">
      <c r="A23" t="s">
        <v>104</v>
      </c>
      <c r="B23" t="s">
        <v>13</v>
      </c>
      <c r="C23" s="7" t="s">
        <v>7</v>
      </c>
      <c r="D23" t="s">
        <v>83</v>
      </c>
      <c r="E23">
        <v>1530</v>
      </c>
      <c r="F23">
        <v>1984</v>
      </c>
      <c r="G23">
        <f>PERCENTRANK(Table1[Total Citations], E23)</f>
        <v>0.79700000000000004</v>
      </c>
      <c r="H23">
        <f>1-PERCENTRANK(Table1[Earliest Pub], F23)</f>
        <v>0.622</v>
      </c>
      <c r="I23">
        <f>AVERAGEIF(Table1[School], B23, Table1[Cit rank])</f>
        <v>0.66608000000000001</v>
      </c>
      <c r="J23">
        <f>AVERAGEIF(Table1[School], B23, Table1[YO rank])</f>
        <v>0.56237999999999988</v>
      </c>
      <c r="K23" s="3">
        <f t="shared" si="0"/>
        <v>1.1843948931327575</v>
      </c>
      <c r="L23" s="3">
        <f t="shared" si="1"/>
        <v>37</v>
      </c>
      <c r="M23" s="3">
        <f t="shared" si="2"/>
        <v>41.351351351351354</v>
      </c>
    </row>
    <row r="24" spans="1:13" ht="15.6">
      <c r="A24" t="s">
        <v>105</v>
      </c>
      <c r="B24" t="s">
        <v>13</v>
      </c>
      <c r="C24" s="7" t="s">
        <v>7</v>
      </c>
      <c r="D24" t="s">
        <v>83</v>
      </c>
      <c r="E24">
        <v>667</v>
      </c>
      <c r="F24">
        <v>1994</v>
      </c>
      <c r="G24">
        <f>PERCENTRANK(Table1[Total Citations], E24)</f>
        <v>0.55200000000000005</v>
      </c>
      <c r="H24">
        <f>1-PERCENTRANK(Table1[Earliest Pub], F24)</f>
        <v>0.33399999999999996</v>
      </c>
      <c r="I24">
        <f>AVERAGEIF(Table1[School], B24, Table1[Cit rank])</f>
        <v>0.66608000000000001</v>
      </c>
      <c r="J24">
        <f>AVERAGEIF(Table1[School], B24, Table1[YO rank])</f>
        <v>0.56237999999999988</v>
      </c>
      <c r="K24" s="3">
        <f t="shared" si="0"/>
        <v>1.1843948931327575</v>
      </c>
      <c r="L24" s="3">
        <f t="shared" si="1"/>
        <v>27</v>
      </c>
      <c r="M24" s="3">
        <f t="shared" si="2"/>
        <v>24.703703703703702</v>
      </c>
    </row>
    <row r="25" spans="1:13" ht="15.6">
      <c r="A25" t="s">
        <v>106</v>
      </c>
      <c r="B25" t="s">
        <v>13</v>
      </c>
      <c r="C25" s="7" t="s">
        <v>7</v>
      </c>
      <c r="D25" t="s">
        <v>83</v>
      </c>
      <c r="E25">
        <v>3016</v>
      </c>
      <c r="F25">
        <v>1959</v>
      </c>
      <c r="G25">
        <f>PERCENTRANK(Table1[Total Citations], E25)</f>
        <v>0.91900000000000004</v>
      </c>
      <c r="H25">
        <f>1-PERCENTRANK(Table1[Earliest Pub], F25)</f>
        <v>0.99399999999999999</v>
      </c>
      <c r="I25">
        <f>AVERAGEIF(Table1[School], B25, Table1[Cit rank])</f>
        <v>0.66608000000000001</v>
      </c>
      <c r="J25">
        <f>AVERAGEIF(Table1[School], B25, Table1[YO rank])</f>
        <v>0.56237999999999988</v>
      </c>
      <c r="K25" s="3">
        <f t="shared" si="0"/>
        <v>1.1843948931327575</v>
      </c>
      <c r="L25" s="3">
        <f t="shared" si="1"/>
        <v>62</v>
      </c>
      <c r="M25" s="3">
        <f t="shared" si="2"/>
        <v>48.645161290322584</v>
      </c>
    </row>
    <row r="26" spans="1:13" ht="15.6">
      <c r="A26" t="s">
        <v>107</v>
      </c>
      <c r="B26" t="s">
        <v>13</v>
      </c>
      <c r="C26" s="7" t="s">
        <v>7</v>
      </c>
      <c r="D26" t="s">
        <v>83</v>
      </c>
      <c r="E26">
        <v>1489</v>
      </c>
      <c r="F26">
        <v>1965</v>
      </c>
      <c r="G26">
        <f>PERCENTRANK(Table1[Total Citations], E26)</f>
        <v>0.79200000000000004</v>
      </c>
      <c r="H26">
        <f>1-PERCENTRANK(Table1[Earliest Pub], F26)</f>
        <v>0.97399999999999998</v>
      </c>
      <c r="I26">
        <f>AVERAGEIF(Table1[School], B26, Table1[Cit rank])</f>
        <v>0.66608000000000001</v>
      </c>
      <c r="J26">
        <f>AVERAGEIF(Table1[School], B26, Table1[YO rank])</f>
        <v>0.56237999999999988</v>
      </c>
      <c r="K26" s="3">
        <f t="shared" si="0"/>
        <v>1.1843948931327575</v>
      </c>
      <c r="L26" s="3">
        <f t="shared" si="1"/>
        <v>56</v>
      </c>
      <c r="M26" s="3">
        <f t="shared" si="2"/>
        <v>26.589285714285715</v>
      </c>
    </row>
    <row r="27" spans="1:13" ht="15.6">
      <c r="A27" t="s">
        <v>108</v>
      </c>
      <c r="B27" t="s">
        <v>13</v>
      </c>
      <c r="C27" s="7" t="s">
        <v>7</v>
      </c>
      <c r="D27" t="s">
        <v>83</v>
      </c>
      <c r="E27">
        <v>341</v>
      </c>
      <c r="F27">
        <v>1972</v>
      </c>
      <c r="G27">
        <f>PERCENTRANK(Table1[Total Citations], E27)</f>
        <v>0.33500000000000002</v>
      </c>
      <c r="H27">
        <f>1-PERCENTRANK(Table1[Earliest Pub], F27)</f>
        <v>0.89700000000000002</v>
      </c>
      <c r="I27">
        <f>AVERAGEIF(Table1[School], B27, Table1[Cit rank])</f>
        <v>0.66608000000000001</v>
      </c>
      <c r="J27">
        <f>AVERAGEIF(Table1[School], B27, Table1[YO rank])</f>
        <v>0.56237999999999988</v>
      </c>
      <c r="K27" s="3">
        <f t="shared" si="0"/>
        <v>1.1843948931327575</v>
      </c>
      <c r="L27" s="3">
        <f t="shared" si="1"/>
        <v>49</v>
      </c>
      <c r="M27" s="3">
        <f t="shared" si="2"/>
        <v>6.9591836734693882</v>
      </c>
    </row>
    <row r="28" spans="1:13" ht="15.6">
      <c r="A28" t="s">
        <v>109</v>
      </c>
      <c r="B28" t="s">
        <v>13</v>
      </c>
      <c r="C28" s="7" t="s">
        <v>7</v>
      </c>
      <c r="D28" t="s">
        <v>83</v>
      </c>
      <c r="E28">
        <v>736</v>
      </c>
      <c r="F28">
        <v>1987</v>
      </c>
      <c r="G28">
        <f>PERCENTRANK(Table1[Total Citations], E28)</f>
        <v>0.58599999999999997</v>
      </c>
      <c r="H28">
        <f>1-PERCENTRANK(Table1[Earliest Pub], F28)</f>
        <v>0.53</v>
      </c>
      <c r="I28">
        <f>AVERAGEIF(Table1[School], B28, Table1[Cit rank])</f>
        <v>0.66608000000000001</v>
      </c>
      <c r="J28">
        <f>AVERAGEIF(Table1[School], B28, Table1[YO rank])</f>
        <v>0.56237999999999988</v>
      </c>
      <c r="K28" s="3">
        <f t="shared" si="0"/>
        <v>1.1843948931327575</v>
      </c>
      <c r="L28" s="3">
        <f t="shared" si="1"/>
        <v>34</v>
      </c>
      <c r="M28" s="3">
        <f t="shared" si="2"/>
        <v>21.647058823529413</v>
      </c>
    </row>
    <row r="29" spans="1:13" ht="15.6">
      <c r="A29" t="s">
        <v>110</v>
      </c>
      <c r="B29" t="s">
        <v>13</v>
      </c>
      <c r="C29" s="7" t="s">
        <v>7</v>
      </c>
      <c r="D29" t="s">
        <v>83</v>
      </c>
      <c r="E29">
        <v>1849</v>
      </c>
      <c r="F29">
        <v>1983</v>
      </c>
      <c r="G29">
        <f>PERCENTRANK(Table1[Total Citations], E29)</f>
        <v>0.84399999999999997</v>
      </c>
      <c r="H29">
        <f>1-PERCENTRANK(Table1[Earliest Pub], F29)</f>
        <v>0.65200000000000002</v>
      </c>
      <c r="I29">
        <f>AVERAGEIF(Table1[School], B29, Table1[Cit rank])</f>
        <v>0.66608000000000001</v>
      </c>
      <c r="J29">
        <f>AVERAGEIF(Table1[School], B29, Table1[YO rank])</f>
        <v>0.56237999999999988</v>
      </c>
      <c r="K29" s="3">
        <f t="shared" si="0"/>
        <v>1.1843948931327575</v>
      </c>
      <c r="L29" s="3">
        <f t="shared" si="1"/>
        <v>38</v>
      </c>
      <c r="M29" s="3">
        <f t="shared" si="2"/>
        <v>48.657894736842103</v>
      </c>
    </row>
    <row r="30" spans="1:13" ht="15.6">
      <c r="A30" t="s">
        <v>111</v>
      </c>
      <c r="B30" t="s">
        <v>13</v>
      </c>
      <c r="C30" s="7" t="s">
        <v>7</v>
      </c>
      <c r="D30" t="s">
        <v>83</v>
      </c>
      <c r="E30">
        <v>450</v>
      </c>
      <c r="F30">
        <v>2003</v>
      </c>
      <c r="G30">
        <f>PERCENTRANK(Table1[Total Citations], E30)</f>
        <v>0.41299999999999998</v>
      </c>
      <c r="H30">
        <f>1-PERCENTRANK(Table1[Earliest Pub], F30)</f>
        <v>8.1999999999999962E-2</v>
      </c>
      <c r="I30">
        <f>AVERAGEIF(Table1[School], B30, Table1[Cit rank])</f>
        <v>0.66608000000000001</v>
      </c>
      <c r="J30">
        <f>AVERAGEIF(Table1[School], B30, Table1[YO rank])</f>
        <v>0.56237999999999988</v>
      </c>
      <c r="K30" s="3">
        <f t="shared" si="0"/>
        <v>1.1843948931327575</v>
      </c>
      <c r="L30" s="3">
        <f t="shared" si="1"/>
        <v>18</v>
      </c>
      <c r="M30" s="3">
        <f t="shared" si="2"/>
        <v>25</v>
      </c>
    </row>
    <row r="31" spans="1:13" ht="15.6">
      <c r="A31" t="s">
        <v>112</v>
      </c>
      <c r="B31" t="s">
        <v>13</v>
      </c>
      <c r="C31" s="7" t="s">
        <v>7</v>
      </c>
      <c r="D31" t="s">
        <v>83</v>
      </c>
      <c r="E31">
        <v>346</v>
      </c>
      <c r="F31">
        <v>1997</v>
      </c>
      <c r="G31">
        <f>PERCENTRANK(Table1[Total Citations], E31)</f>
        <v>0.33900000000000002</v>
      </c>
      <c r="H31">
        <f>1-PERCENTRANK(Table1[Earliest Pub], F31)</f>
        <v>0.24</v>
      </c>
      <c r="I31">
        <f>AVERAGEIF(Table1[School], B31, Table1[Cit rank])</f>
        <v>0.66608000000000001</v>
      </c>
      <c r="J31">
        <f>AVERAGEIF(Table1[School], B31, Table1[YO rank])</f>
        <v>0.56237999999999988</v>
      </c>
      <c r="K31" s="3">
        <f t="shared" si="0"/>
        <v>1.1843948931327575</v>
      </c>
      <c r="L31" s="3">
        <f t="shared" si="1"/>
        <v>24</v>
      </c>
      <c r="M31" s="3">
        <f t="shared" si="2"/>
        <v>14.416666666666666</v>
      </c>
    </row>
    <row r="32" spans="1:13" ht="15.6">
      <c r="A32" t="s">
        <v>113</v>
      </c>
      <c r="B32" t="s">
        <v>13</v>
      </c>
      <c r="C32" s="7" t="s">
        <v>7</v>
      </c>
      <c r="D32" t="s">
        <v>83</v>
      </c>
      <c r="E32">
        <v>527</v>
      </c>
      <c r="F32">
        <v>1961</v>
      </c>
      <c r="G32">
        <f>PERCENTRANK(Table1[Total Citations], E32)</f>
        <v>0.46500000000000002</v>
      </c>
      <c r="H32">
        <f>1-PERCENTRANK(Table1[Earliest Pub], F32)</f>
        <v>0.98899999999999999</v>
      </c>
      <c r="I32">
        <f>AVERAGEIF(Table1[School], B32, Table1[Cit rank])</f>
        <v>0.66608000000000001</v>
      </c>
      <c r="J32">
        <f>AVERAGEIF(Table1[School], B32, Table1[YO rank])</f>
        <v>0.56237999999999988</v>
      </c>
      <c r="K32" s="3">
        <f t="shared" si="0"/>
        <v>1.1843948931327575</v>
      </c>
      <c r="L32" s="3">
        <f t="shared" si="1"/>
        <v>60</v>
      </c>
      <c r="M32" s="3">
        <f t="shared" si="2"/>
        <v>8.7833333333333332</v>
      </c>
    </row>
    <row r="33" spans="1:13" ht="15.6">
      <c r="A33" t="s">
        <v>114</v>
      </c>
      <c r="B33" t="s">
        <v>13</v>
      </c>
      <c r="C33" s="7" t="s">
        <v>7</v>
      </c>
      <c r="D33" t="s">
        <v>83</v>
      </c>
      <c r="E33">
        <v>867</v>
      </c>
      <c r="F33">
        <v>2001</v>
      </c>
      <c r="G33">
        <f>PERCENTRANK(Table1[Total Citations], E33)</f>
        <v>0.63600000000000001</v>
      </c>
      <c r="H33">
        <f>1-PERCENTRANK(Table1[Earliest Pub], F33)</f>
        <v>0.124</v>
      </c>
      <c r="I33">
        <f>AVERAGEIF(Table1[School], B33, Table1[Cit rank])</f>
        <v>0.66608000000000001</v>
      </c>
      <c r="J33">
        <f>AVERAGEIF(Table1[School], B33, Table1[YO rank])</f>
        <v>0.56237999999999988</v>
      </c>
      <c r="K33" s="3">
        <f t="shared" si="0"/>
        <v>1.1843948931327575</v>
      </c>
      <c r="L33" s="3">
        <f t="shared" si="1"/>
        <v>20</v>
      </c>
      <c r="M33" s="3">
        <f t="shared" si="2"/>
        <v>43.35</v>
      </c>
    </row>
    <row r="34" spans="1:13" ht="15.6">
      <c r="A34" t="s">
        <v>115</v>
      </c>
      <c r="B34" t="s">
        <v>13</v>
      </c>
      <c r="C34" s="7" t="s">
        <v>7</v>
      </c>
      <c r="D34" t="s">
        <v>83</v>
      </c>
      <c r="E34">
        <v>3758</v>
      </c>
      <c r="F34">
        <v>1972</v>
      </c>
      <c r="G34">
        <f>PERCENTRANK(Table1[Total Citations], E34)</f>
        <v>0.94399999999999995</v>
      </c>
      <c r="H34">
        <f>1-PERCENTRANK(Table1[Earliest Pub], F34)</f>
        <v>0.89700000000000002</v>
      </c>
      <c r="I34">
        <f>AVERAGEIF(Table1[School], B34, Table1[Cit rank])</f>
        <v>0.66608000000000001</v>
      </c>
      <c r="J34">
        <f>AVERAGEIF(Table1[School], B34, Table1[YO rank])</f>
        <v>0.56237999999999988</v>
      </c>
      <c r="K34" s="3">
        <f t="shared" si="0"/>
        <v>1.1843948931327575</v>
      </c>
      <c r="L34" s="3">
        <f t="shared" si="1"/>
        <v>49</v>
      </c>
      <c r="M34" s="3">
        <f t="shared" si="2"/>
        <v>76.693877551020407</v>
      </c>
    </row>
    <row r="35" spans="1:13" ht="15.6">
      <c r="A35" t="s">
        <v>116</v>
      </c>
      <c r="B35" t="s">
        <v>13</v>
      </c>
      <c r="C35" s="7" t="s">
        <v>7</v>
      </c>
      <c r="D35" t="s">
        <v>83</v>
      </c>
      <c r="E35">
        <v>3331</v>
      </c>
      <c r="F35">
        <v>1981</v>
      </c>
      <c r="G35">
        <f>PERCENTRANK(Table1[Total Citations], E35)</f>
        <v>0.93300000000000005</v>
      </c>
      <c r="H35">
        <f>1-PERCENTRANK(Table1[Earliest Pub], F35)</f>
        <v>0.71399999999999997</v>
      </c>
      <c r="I35">
        <f>AVERAGEIF(Table1[School], B35, Table1[Cit rank])</f>
        <v>0.66608000000000001</v>
      </c>
      <c r="J35">
        <f>AVERAGEIF(Table1[School], B35, Table1[YO rank])</f>
        <v>0.56237999999999988</v>
      </c>
      <c r="K35" s="3">
        <f t="shared" si="0"/>
        <v>1.1843948931327575</v>
      </c>
      <c r="L35" s="3">
        <f t="shared" si="1"/>
        <v>40</v>
      </c>
      <c r="M35" s="3">
        <f t="shared" si="2"/>
        <v>83.275000000000006</v>
      </c>
    </row>
    <row r="36" spans="1:13" ht="15.6">
      <c r="A36" t="s">
        <v>117</v>
      </c>
      <c r="B36" t="s">
        <v>13</v>
      </c>
      <c r="C36" s="7" t="s">
        <v>7</v>
      </c>
      <c r="D36" t="s">
        <v>83</v>
      </c>
      <c r="E36">
        <v>455</v>
      </c>
      <c r="F36">
        <v>1988</v>
      </c>
      <c r="G36">
        <f>PERCENTRANK(Table1[Total Citations], E36)</f>
        <v>0.41599999999999998</v>
      </c>
      <c r="H36">
        <f>1-PERCENTRANK(Table1[Earliest Pub], F36)</f>
        <v>0.5</v>
      </c>
      <c r="I36">
        <f>AVERAGEIF(Table1[School], B36, Table1[Cit rank])</f>
        <v>0.66608000000000001</v>
      </c>
      <c r="J36">
        <f>AVERAGEIF(Table1[School], B36, Table1[YO rank])</f>
        <v>0.56237999999999988</v>
      </c>
      <c r="K36" s="3">
        <f t="shared" si="0"/>
        <v>1.1843948931327575</v>
      </c>
      <c r="L36" s="3">
        <f t="shared" si="1"/>
        <v>33</v>
      </c>
      <c r="M36" s="3">
        <f t="shared" si="2"/>
        <v>13.787878787878787</v>
      </c>
    </row>
    <row r="37" spans="1:13" ht="15.6">
      <c r="A37" t="s">
        <v>118</v>
      </c>
      <c r="B37" t="s">
        <v>13</v>
      </c>
      <c r="C37" s="7" t="s">
        <v>7</v>
      </c>
      <c r="D37" t="s">
        <v>83</v>
      </c>
      <c r="E37">
        <v>1550</v>
      </c>
      <c r="F37">
        <v>1973</v>
      </c>
      <c r="G37">
        <f>PERCENTRANK(Table1[Total Citations], E37)</f>
        <v>0.79900000000000004</v>
      </c>
      <c r="H37">
        <f>1-PERCENTRANK(Table1[Earliest Pub], F37)</f>
        <v>0.88500000000000001</v>
      </c>
      <c r="I37">
        <f>AVERAGEIF(Table1[School], B37, Table1[Cit rank])</f>
        <v>0.66608000000000001</v>
      </c>
      <c r="J37">
        <f>AVERAGEIF(Table1[School], B37, Table1[YO rank])</f>
        <v>0.56237999999999988</v>
      </c>
      <c r="K37" s="3">
        <f t="shared" si="0"/>
        <v>1.1843948931327575</v>
      </c>
      <c r="L37" s="3">
        <f t="shared" si="1"/>
        <v>48</v>
      </c>
      <c r="M37" s="3">
        <f t="shared" si="2"/>
        <v>32.291666666666664</v>
      </c>
    </row>
    <row r="38" spans="1:13" ht="15.6">
      <c r="A38" t="s">
        <v>119</v>
      </c>
      <c r="B38" t="s">
        <v>13</v>
      </c>
      <c r="C38" s="7" t="s">
        <v>7</v>
      </c>
      <c r="D38" t="s">
        <v>83</v>
      </c>
      <c r="E38">
        <v>3215</v>
      </c>
      <c r="F38">
        <v>1963</v>
      </c>
      <c r="G38">
        <f>PERCENTRANK(Table1[Total Citations], E38)</f>
        <v>0.92600000000000005</v>
      </c>
      <c r="H38">
        <f>1-PERCENTRANK(Table1[Earliest Pub], F38)</f>
        <v>0.98199999999999998</v>
      </c>
      <c r="I38">
        <f>AVERAGEIF(Table1[School], B38, Table1[Cit rank])</f>
        <v>0.66608000000000001</v>
      </c>
      <c r="J38">
        <f>AVERAGEIF(Table1[School], B38, Table1[YO rank])</f>
        <v>0.56237999999999988</v>
      </c>
      <c r="K38" s="3">
        <f t="shared" si="0"/>
        <v>1.1843948931327575</v>
      </c>
      <c r="L38" s="3">
        <f t="shared" si="1"/>
        <v>58</v>
      </c>
      <c r="M38" s="3">
        <f t="shared" si="2"/>
        <v>55.431034482758619</v>
      </c>
    </row>
    <row r="39" spans="1:13" ht="15.6">
      <c r="A39" t="s">
        <v>120</v>
      </c>
      <c r="B39" t="s">
        <v>13</v>
      </c>
      <c r="C39" s="7" t="s">
        <v>7</v>
      </c>
      <c r="D39" t="s">
        <v>83</v>
      </c>
      <c r="E39">
        <v>435</v>
      </c>
      <c r="F39">
        <v>1997</v>
      </c>
      <c r="G39">
        <f>PERCENTRANK(Table1[Total Citations], E39)</f>
        <v>0.40500000000000003</v>
      </c>
      <c r="H39">
        <f>1-PERCENTRANK(Table1[Earliest Pub], F39)</f>
        <v>0.24</v>
      </c>
      <c r="I39">
        <f>AVERAGEIF(Table1[School], B39, Table1[Cit rank])</f>
        <v>0.66608000000000001</v>
      </c>
      <c r="J39">
        <f>AVERAGEIF(Table1[School], B39, Table1[YO rank])</f>
        <v>0.56237999999999988</v>
      </c>
      <c r="K39" s="3">
        <f t="shared" si="0"/>
        <v>1.1843948931327575</v>
      </c>
      <c r="L39" s="3">
        <f t="shared" si="1"/>
        <v>24</v>
      </c>
      <c r="M39" s="3">
        <f t="shared" si="2"/>
        <v>18.125</v>
      </c>
    </row>
    <row r="40" spans="1:13" ht="15.6">
      <c r="A40" t="s">
        <v>121</v>
      </c>
      <c r="B40" t="s">
        <v>13</v>
      </c>
      <c r="C40" s="7" t="s">
        <v>7</v>
      </c>
      <c r="D40" t="s">
        <v>83</v>
      </c>
      <c r="E40">
        <v>5080</v>
      </c>
      <c r="F40">
        <v>1982</v>
      </c>
      <c r="G40">
        <f>PERCENTRANK(Table1[Total Citations], E40)</f>
        <v>0.96699999999999997</v>
      </c>
      <c r="H40">
        <f>1-PERCENTRANK(Table1[Earliest Pub], F40)</f>
        <v>0.68399999999999994</v>
      </c>
      <c r="I40">
        <f>AVERAGEIF(Table1[School], B40, Table1[Cit rank])</f>
        <v>0.66608000000000001</v>
      </c>
      <c r="J40">
        <f>AVERAGEIF(Table1[School], B40, Table1[YO rank])</f>
        <v>0.56237999999999988</v>
      </c>
      <c r="K40" s="3">
        <f t="shared" si="0"/>
        <v>1.1843948931327575</v>
      </c>
      <c r="L40" s="3">
        <f t="shared" si="1"/>
        <v>39</v>
      </c>
      <c r="M40" s="3">
        <f t="shared" si="2"/>
        <v>130.25641025641025</v>
      </c>
    </row>
    <row r="41" spans="1:13" ht="15.6">
      <c r="A41" t="s">
        <v>122</v>
      </c>
      <c r="B41" t="s">
        <v>13</v>
      </c>
      <c r="C41" s="7" t="s">
        <v>7</v>
      </c>
      <c r="D41" t="s">
        <v>83</v>
      </c>
      <c r="E41">
        <v>1012</v>
      </c>
      <c r="F41">
        <v>1981</v>
      </c>
      <c r="G41">
        <f>PERCENTRANK(Table1[Total Citations], E41)</f>
        <v>0.68100000000000005</v>
      </c>
      <c r="H41">
        <f>1-PERCENTRANK(Table1[Earliest Pub], F41)</f>
        <v>0.71399999999999997</v>
      </c>
      <c r="I41">
        <f>AVERAGEIF(Table1[School], B41, Table1[Cit rank])</f>
        <v>0.66608000000000001</v>
      </c>
      <c r="J41">
        <f>AVERAGEIF(Table1[School], B41, Table1[YO rank])</f>
        <v>0.56237999999999988</v>
      </c>
      <c r="K41" s="3">
        <f t="shared" si="0"/>
        <v>1.1843948931327575</v>
      </c>
      <c r="L41" s="3">
        <f t="shared" si="1"/>
        <v>40</v>
      </c>
      <c r="M41" s="3">
        <f t="shared" si="2"/>
        <v>25.3</v>
      </c>
    </row>
    <row r="42" spans="1:13" ht="15.6">
      <c r="A42" t="s">
        <v>123</v>
      </c>
      <c r="B42" t="s">
        <v>13</v>
      </c>
      <c r="C42" s="7" t="s">
        <v>7</v>
      </c>
      <c r="D42" t="s">
        <v>83</v>
      </c>
      <c r="E42">
        <v>576</v>
      </c>
      <c r="F42">
        <v>1988</v>
      </c>
      <c r="G42">
        <f>PERCENTRANK(Table1[Total Citations], E42)</f>
        <v>0.49199999999999999</v>
      </c>
      <c r="H42">
        <f>1-PERCENTRANK(Table1[Earliest Pub], F42)</f>
        <v>0.5</v>
      </c>
      <c r="I42">
        <f>AVERAGEIF(Table1[School], B42, Table1[Cit rank])</f>
        <v>0.66608000000000001</v>
      </c>
      <c r="J42">
        <f>AVERAGEIF(Table1[School], B42, Table1[YO rank])</f>
        <v>0.56237999999999988</v>
      </c>
      <c r="K42" s="3">
        <f t="shared" si="0"/>
        <v>1.1843948931327575</v>
      </c>
      <c r="L42" s="3">
        <f t="shared" si="1"/>
        <v>33</v>
      </c>
      <c r="M42" s="3">
        <f t="shared" si="2"/>
        <v>17.454545454545453</v>
      </c>
    </row>
    <row r="43" spans="1:13" ht="15.6">
      <c r="A43" t="s">
        <v>124</v>
      </c>
      <c r="B43" t="s">
        <v>13</v>
      </c>
      <c r="C43" s="7" t="s">
        <v>7</v>
      </c>
      <c r="D43" t="s">
        <v>83</v>
      </c>
      <c r="E43">
        <v>8207</v>
      </c>
      <c r="F43">
        <v>1986</v>
      </c>
      <c r="G43">
        <f>PERCENTRANK(Table1[Total Citations], E43)</f>
        <v>0.98899999999999999</v>
      </c>
      <c r="H43">
        <f>1-PERCENTRANK(Table1[Earliest Pub], F43)</f>
        <v>0.56400000000000006</v>
      </c>
      <c r="I43">
        <f>AVERAGEIF(Table1[School], B43, Table1[Cit rank])</f>
        <v>0.66608000000000001</v>
      </c>
      <c r="J43">
        <f>AVERAGEIF(Table1[School], B43, Table1[YO rank])</f>
        <v>0.56237999999999988</v>
      </c>
      <c r="K43" s="3">
        <f t="shared" si="0"/>
        <v>1.1843948931327575</v>
      </c>
      <c r="L43" s="3">
        <f t="shared" si="1"/>
        <v>35</v>
      </c>
      <c r="M43" s="3">
        <f t="shared" si="2"/>
        <v>234.48571428571429</v>
      </c>
    </row>
    <row r="44" spans="1:13" ht="15.6">
      <c r="A44" t="s">
        <v>125</v>
      </c>
      <c r="B44" t="s">
        <v>13</v>
      </c>
      <c r="C44" s="7" t="s">
        <v>7</v>
      </c>
      <c r="D44" t="s">
        <v>83</v>
      </c>
      <c r="E44">
        <v>4172</v>
      </c>
      <c r="F44">
        <v>1988</v>
      </c>
      <c r="G44">
        <f>PERCENTRANK(Table1[Total Citations], E44)</f>
        <v>0.95599999999999996</v>
      </c>
      <c r="H44">
        <f>1-PERCENTRANK(Table1[Earliest Pub], F44)</f>
        <v>0.5</v>
      </c>
      <c r="I44">
        <f>AVERAGEIF(Table1[School], B44, Table1[Cit rank])</f>
        <v>0.66608000000000001</v>
      </c>
      <c r="J44">
        <f>AVERAGEIF(Table1[School], B44, Table1[YO rank])</f>
        <v>0.56237999999999988</v>
      </c>
      <c r="K44" s="3">
        <f t="shared" si="0"/>
        <v>1.1843948931327575</v>
      </c>
      <c r="L44" s="3">
        <f t="shared" si="1"/>
        <v>33</v>
      </c>
      <c r="M44" s="3">
        <f t="shared" si="2"/>
        <v>126.42424242424242</v>
      </c>
    </row>
    <row r="45" spans="1:13" ht="15.6">
      <c r="A45" t="s">
        <v>126</v>
      </c>
      <c r="B45" t="s">
        <v>13</v>
      </c>
      <c r="C45" s="7" t="s">
        <v>7</v>
      </c>
      <c r="D45" t="s">
        <v>83</v>
      </c>
      <c r="E45">
        <v>496</v>
      </c>
      <c r="F45">
        <v>1994</v>
      </c>
      <c r="G45">
        <f>PERCENTRANK(Table1[Total Citations], E45)</f>
        <v>0.441</v>
      </c>
      <c r="H45">
        <f>1-PERCENTRANK(Table1[Earliest Pub], F45)</f>
        <v>0.33399999999999996</v>
      </c>
      <c r="I45">
        <f>AVERAGEIF(Table1[School], B45, Table1[Cit rank])</f>
        <v>0.66608000000000001</v>
      </c>
      <c r="J45">
        <f>AVERAGEIF(Table1[School], B45, Table1[YO rank])</f>
        <v>0.56237999999999988</v>
      </c>
      <c r="K45" s="3">
        <f t="shared" si="0"/>
        <v>1.1843948931327575</v>
      </c>
      <c r="L45" s="3">
        <f t="shared" si="1"/>
        <v>27</v>
      </c>
      <c r="M45" s="3">
        <f t="shared" si="2"/>
        <v>18.37037037037037</v>
      </c>
    </row>
    <row r="46" spans="1:13" ht="15.6">
      <c r="A46" t="s">
        <v>127</v>
      </c>
      <c r="B46" t="s">
        <v>13</v>
      </c>
      <c r="C46" s="7" t="s">
        <v>7</v>
      </c>
      <c r="D46" t="s">
        <v>83</v>
      </c>
      <c r="E46">
        <v>1241</v>
      </c>
      <c r="F46">
        <v>1995</v>
      </c>
      <c r="G46">
        <f>PERCENTRANK(Table1[Total Citations], E46)</f>
        <v>0.74199999999999999</v>
      </c>
      <c r="H46">
        <f>1-PERCENTRANK(Table1[Earliest Pub], F46)</f>
        <v>0.30400000000000005</v>
      </c>
      <c r="I46">
        <f>AVERAGEIF(Table1[School], B46, Table1[Cit rank])</f>
        <v>0.66608000000000001</v>
      </c>
      <c r="J46">
        <f>AVERAGEIF(Table1[School], B46, Table1[YO rank])</f>
        <v>0.56237999999999988</v>
      </c>
      <c r="K46" s="3">
        <f t="shared" si="0"/>
        <v>1.1843948931327575</v>
      </c>
      <c r="L46" s="3">
        <f t="shared" si="1"/>
        <v>26</v>
      </c>
      <c r="M46" s="3">
        <f t="shared" si="2"/>
        <v>47.730769230769234</v>
      </c>
    </row>
    <row r="47" spans="1:13" ht="15.6">
      <c r="A47" t="s">
        <v>128</v>
      </c>
      <c r="B47" t="s">
        <v>13</v>
      </c>
      <c r="C47" s="7" t="s">
        <v>7</v>
      </c>
      <c r="D47" t="s">
        <v>83</v>
      </c>
      <c r="E47">
        <v>4545</v>
      </c>
      <c r="F47">
        <v>1966</v>
      </c>
      <c r="G47">
        <f>PERCENTRANK(Table1[Total Citations], E47)</f>
        <v>0.96299999999999997</v>
      </c>
      <c r="H47">
        <f>1-PERCENTRANK(Table1[Earliest Pub], F47)</f>
        <v>0.96599999999999997</v>
      </c>
      <c r="I47">
        <f>AVERAGEIF(Table1[School], B47, Table1[Cit rank])</f>
        <v>0.66608000000000001</v>
      </c>
      <c r="J47">
        <f>AVERAGEIF(Table1[School], B47, Table1[YO rank])</f>
        <v>0.56237999999999988</v>
      </c>
      <c r="K47" s="3">
        <f t="shared" si="0"/>
        <v>1.1843948931327575</v>
      </c>
      <c r="L47" s="3">
        <f t="shared" si="1"/>
        <v>55</v>
      </c>
      <c r="M47" s="3">
        <f t="shared" si="2"/>
        <v>82.63636363636364</v>
      </c>
    </row>
    <row r="48" spans="1:13" ht="15.6">
      <c r="A48" t="s">
        <v>129</v>
      </c>
      <c r="B48" t="s">
        <v>13</v>
      </c>
      <c r="C48" s="7" t="s">
        <v>7</v>
      </c>
      <c r="D48" t="s">
        <v>83</v>
      </c>
      <c r="E48">
        <v>614</v>
      </c>
      <c r="F48">
        <v>1983</v>
      </c>
      <c r="G48">
        <f>PERCENTRANK(Table1[Total Citations], E48)</f>
        <v>0.51700000000000002</v>
      </c>
      <c r="H48">
        <f>1-PERCENTRANK(Table1[Earliest Pub], F48)</f>
        <v>0.65200000000000002</v>
      </c>
      <c r="I48">
        <f>AVERAGEIF(Table1[School], B48, Table1[Cit rank])</f>
        <v>0.66608000000000001</v>
      </c>
      <c r="J48">
        <f>AVERAGEIF(Table1[School], B48, Table1[YO rank])</f>
        <v>0.56237999999999988</v>
      </c>
      <c r="K48" s="3">
        <f t="shared" si="0"/>
        <v>1.1843948931327575</v>
      </c>
      <c r="L48" s="3">
        <f t="shared" si="1"/>
        <v>38</v>
      </c>
      <c r="M48" s="3">
        <f t="shared" si="2"/>
        <v>16.157894736842106</v>
      </c>
    </row>
    <row r="49" spans="1:13" ht="15.6">
      <c r="A49" t="s">
        <v>130</v>
      </c>
      <c r="B49" t="s">
        <v>13</v>
      </c>
      <c r="C49" s="7" t="s">
        <v>7</v>
      </c>
      <c r="D49" t="s">
        <v>83</v>
      </c>
      <c r="E49">
        <v>145</v>
      </c>
      <c r="F49">
        <v>2002</v>
      </c>
      <c r="G49">
        <f>PERCENTRANK(Table1[Total Citations], E49)</f>
        <v>0.13400000000000001</v>
      </c>
      <c r="H49">
        <f>1-PERCENTRANK(Table1[Earliest Pub], F49)</f>
        <v>0.10299999999999998</v>
      </c>
      <c r="I49">
        <f>AVERAGEIF(Table1[School], B49, Table1[Cit rank])</f>
        <v>0.66608000000000001</v>
      </c>
      <c r="J49">
        <f>AVERAGEIF(Table1[School], B49, Table1[YO rank])</f>
        <v>0.56237999999999988</v>
      </c>
      <c r="K49" s="3">
        <f t="shared" si="0"/>
        <v>1.1843948931327575</v>
      </c>
      <c r="L49" s="3">
        <f t="shared" si="1"/>
        <v>19</v>
      </c>
      <c r="M49" s="3">
        <f t="shared" si="2"/>
        <v>7.6315789473684212</v>
      </c>
    </row>
    <row r="50" spans="1:13" ht="15.6">
      <c r="A50" t="s">
        <v>131</v>
      </c>
      <c r="B50" t="s">
        <v>13</v>
      </c>
      <c r="C50" s="7" t="s">
        <v>7</v>
      </c>
      <c r="D50" t="s">
        <v>83</v>
      </c>
      <c r="E50">
        <v>463</v>
      </c>
      <c r="F50">
        <v>1982</v>
      </c>
      <c r="G50">
        <f>PERCENTRANK(Table1[Total Citations], E50)</f>
        <v>0.42</v>
      </c>
      <c r="H50">
        <f>1-PERCENTRANK(Table1[Earliest Pub], F50)</f>
        <v>0.68399999999999994</v>
      </c>
      <c r="I50">
        <f>AVERAGEIF(Table1[School], B50, Table1[Cit rank])</f>
        <v>0.66608000000000001</v>
      </c>
      <c r="J50">
        <f>AVERAGEIF(Table1[School], B50, Table1[YO rank])</f>
        <v>0.56237999999999988</v>
      </c>
      <c r="K50" s="3">
        <f t="shared" si="0"/>
        <v>1.1843948931327575</v>
      </c>
      <c r="L50" s="3">
        <f t="shared" si="1"/>
        <v>39</v>
      </c>
      <c r="M50" s="3">
        <f t="shared" si="2"/>
        <v>11.871794871794872</v>
      </c>
    </row>
    <row r="51" spans="1:13" ht="15.6">
      <c r="A51" t="s">
        <v>132</v>
      </c>
      <c r="B51" t="s">
        <v>13</v>
      </c>
      <c r="C51" s="7" t="s">
        <v>7</v>
      </c>
      <c r="D51" t="s">
        <v>83</v>
      </c>
      <c r="E51">
        <v>3190</v>
      </c>
      <c r="F51">
        <v>1985</v>
      </c>
      <c r="G51">
        <f>PERCENTRANK(Table1[Total Citations], E51)</f>
        <v>0.92500000000000004</v>
      </c>
      <c r="H51">
        <f>1-PERCENTRANK(Table1[Earliest Pub], F51)</f>
        <v>0.59299999999999997</v>
      </c>
      <c r="I51">
        <f>AVERAGEIF(Table1[School], B51, Table1[Cit rank])</f>
        <v>0.66608000000000001</v>
      </c>
      <c r="J51">
        <f>AVERAGEIF(Table1[School], B51, Table1[YO rank])</f>
        <v>0.56237999999999988</v>
      </c>
      <c r="K51" s="3">
        <f t="shared" si="0"/>
        <v>1.1843948931327575</v>
      </c>
      <c r="L51" s="3">
        <f t="shared" si="1"/>
        <v>36</v>
      </c>
      <c r="M51" s="3">
        <f t="shared" si="2"/>
        <v>88.611111111111114</v>
      </c>
    </row>
    <row r="52" spans="1:13" ht="15.6">
      <c r="A52" s="7" t="s">
        <v>133</v>
      </c>
      <c r="B52" s="7" t="s">
        <v>14</v>
      </c>
      <c r="C52" s="7" t="s">
        <v>7</v>
      </c>
      <c r="D52" s="7" t="s">
        <v>83</v>
      </c>
      <c r="E52" s="7">
        <v>90</v>
      </c>
      <c r="F52" s="7">
        <v>1969</v>
      </c>
      <c r="G52">
        <f>PERCENTRANK(Table1[Total Citations], E52)</f>
        <v>8.6999999999999994E-2</v>
      </c>
      <c r="H52">
        <f>1-PERCENTRANK(Table1[Earliest Pub], F52)</f>
        <v>0.93900000000000006</v>
      </c>
      <c r="I52">
        <f>AVERAGEIF(Table1[School], B52, Table1[Cit rank])</f>
        <v>0.27410000000000001</v>
      </c>
      <c r="J52">
        <f>AVERAGEIF(Table1[School], B52, Table1[YO rank])</f>
        <v>0.64030000000000009</v>
      </c>
      <c r="K52" s="3">
        <f t="shared" si="0"/>
        <v>0.42808058722473835</v>
      </c>
      <c r="L52" s="3">
        <f t="shared" si="1"/>
        <v>52</v>
      </c>
      <c r="M52" s="3">
        <f t="shared" si="2"/>
        <v>1.7307692307692308</v>
      </c>
    </row>
    <row r="53" spans="1:13" ht="15.6">
      <c r="A53" s="7" t="s">
        <v>134</v>
      </c>
      <c r="B53" s="7" t="s">
        <v>14</v>
      </c>
      <c r="C53" s="7" t="s">
        <v>7</v>
      </c>
      <c r="D53" s="7" t="s">
        <v>83</v>
      </c>
      <c r="E53" s="7">
        <v>406</v>
      </c>
      <c r="F53" s="7">
        <v>1975</v>
      </c>
      <c r="G53">
        <f>PERCENTRANK(Table1[Total Citations], E53)</f>
        <v>0.38600000000000001</v>
      </c>
      <c r="H53">
        <f>1-PERCENTRANK(Table1[Earliest Pub], F53)</f>
        <v>0.84599999999999997</v>
      </c>
      <c r="I53">
        <f>AVERAGEIF(Table1[School], B53, Table1[Cit rank])</f>
        <v>0.27410000000000001</v>
      </c>
      <c r="J53">
        <f>AVERAGEIF(Table1[School], B53, Table1[YO rank])</f>
        <v>0.64030000000000009</v>
      </c>
      <c r="K53" s="3">
        <f t="shared" si="0"/>
        <v>0.42808058722473835</v>
      </c>
      <c r="L53" s="3">
        <f t="shared" si="1"/>
        <v>46</v>
      </c>
      <c r="M53" s="3">
        <f t="shared" si="2"/>
        <v>8.8260869565217384</v>
      </c>
    </row>
    <row r="54" spans="1:13" ht="15.6">
      <c r="A54" s="7" t="s">
        <v>135</v>
      </c>
      <c r="B54" s="7" t="s">
        <v>14</v>
      </c>
      <c r="C54" s="7" t="s">
        <v>7</v>
      </c>
      <c r="D54" s="7" t="s">
        <v>83</v>
      </c>
      <c r="E54" s="7">
        <v>280</v>
      </c>
      <c r="F54" s="7">
        <v>1977</v>
      </c>
      <c r="G54">
        <f>PERCENTRANK(Table1[Total Citations], E54)</f>
        <v>0.27800000000000002</v>
      </c>
      <c r="H54">
        <f>1-PERCENTRANK(Table1[Earliest Pub], F54)</f>
        <v>0.80499999999999994</v>
      </c>
      <c r="I54">
        <f>AVERAGEIF(Table1[School], B54, Table1[Cit rank])</f>
        <v>0.27410000000000001</v>
      </c>
      <c r="J54">
        <f>AVERAGEIF(Table1[School], B54, Table1[YO rank])</f>
        <v>0.64030000000000009</v>
      </c>
      <c r="K54" s="3">
        <f t="shared" si="0"/>
        <v>0.42808058722473835</v>
      </c>
      <c r="L54" s="3">
        <f t="shared" si="1"/>
        <v>44</v>
      </c>
      <c r="M54" s="3">
        <f t="shared" si="2"/>
        <v>6.3636363636363633</v>
      </c>
    </row>
    <row r="55" spans="1:13" ht="15.6">
      <c r="A55" s="7" t="s">
        <v>136</v>
      </c>
      <c r="B55" s="7" t="s">
        <v>14</v>
      </c>
      <c r="C55" s="7" t="s">
        <v>7</v>
      </c>
      <c r="D55" s="7" t="s">
        <v>83</v>
      </c>
      <c r="E55" s="7">
        <v>185</v>
      </c>
      <c r="F55" s="7">
        <v>1994</v>
      </c>
      <c r="G55">
        <f>PERCENTRANK(Table1[Total Citations], E55)</f>
        <v>0.17399999999999999</v>
      </c>
      <c r="H55">
        <f>1-PERCENTRANK(Table1[Earliest Pub], F55)</f>
        <v>0.33399999999999996</v>
      </c>
      <c r="I55">
        <f>AVERAGEIF(Table1[School], B55, Table1[Cit rank])</f>
        <v>0.27410000000000001</v>
      </c>
      <c r="J55">
        <f>AVERAGEIF(Table1[School], B55, Table1[YO rank])</f>
        <v>0.64030000000000009</v>
      </c>
      <c r="K55" s="3">
        <f t="shared" si="0"/>
        <v>0.42808058722473835</v>
      </c>
      <c r="L55" s="3">
        <f t="shared" si="1"/>
        <v>27</v>
      </c>
      <c r="M55" s="3">
        <f t="shared" si="2"/>
        <v>6.8518518518518521</v>
      </c>
    </row>
    <row r="56" spans="1:13" ht="15.6">
      <c r="A56" s="7" t="s">
        <v>137</v>
      </c>
      <c r="B56" s="7" t="s">
        <v>14</v>
      </c>
      <c r="C56" s="7" t="s">
        <v>7</v>
      </c>
      <c r="D56" s="7" t="s">
        <v>83</v>
      </c>
      <c r="E56" s="7">
        <v>579</v>
      </c>
      <c r="F56" s="7">
        <v>1983</v>
      </c>
      <c r="G56">
        <f>PERCENTRANK(Table1[Total Citations], E56)</f>
        <v>0.496</v>
      </c>
      <c r="H56">
        <f>1-PERCENTRANK(Table1[Earliest Pub], F56)</f>
        <v>0.65200000000000002</v>
      </c>
      <c r="I56">
        <f>AVERAGEIF(Table1[School], B56, Table1[Cit rank])</f>
        <v>0.27410000000000001</v>
      </c>
      <c r="J56">
        <f>AVERAGEIF(Table1[School], B56, Table1[YO rank])</f>
        <v>0.64030000000000009</v>
      </c>
      <c r="K56" s="3">
        <f t="shared" si="0"/>
        <v>0.42808058722473835</v>
      </c>
      <c r="L56" s="3">
        <f t="shared" si="1"/>
        <v>38</v>
      </c>
      <c r="M56" s="3">
        <f t="shared" si="2"/>
        <v>15.236842105263158</v>
      </c>
    </row>
    <row r="57" spans="1:13" ht="15.6">
      <c r="A57" s="7" t="s">
        <v>138</v>
      </c>
      <c r="B57" s="7" t="s">
        <v>14</v>
      </c>
      <c r="C57" s="7" t="s">
        <v>7</v>
      </c>
      <c r="D57" s="7" t="s">
        <v>83</v>
      </c>
      <c r="E57" s="7">
        <v>112</v>
      </c>
      <c r="F57" s="7">
        <v>1986</v>
      </c>
      <c r="G57">
        <f>PERCENTRANK(Table1[Total Citations], E57)</f>
        <v>0.108</v>
      </c>
      <c r="H57">
        <f>1-PERCENTRANK(Table1[Earliest Pub], F57)</f>
        <v>0.56400000000000006</v>
      </c>
      <c r="I57">
        <f>AVERAGEIF(Table1[School], B57, Table1[Cit rank])</f>
        <v>0.27410000000000001</v>
      </c>
      <c r="J57">
        <f>AVERAGEIF(Table1[School], B57, Table1[YO rank])</f>
        <v>0.64030000000000009</v>
      </c>
      <c r="K57" s="3">
        <f t="shared" si="0"/>
        <v>0.42808058722473835</v>
      </c>
      <c r="L57" s="3">
        <f t="shared" si="1"/>
        <v>35</v>
      </c>
      <c r="M57" s="3">
        <f t="shared" si="2"/>
        <v>3.2</v>
      </c>
    </row>
    <row r="58" spans="1:13" ht="15.6">
      <c r="A58" s="7" t="s">
        <v>139</v>
      </c>
      <c r="B58" s="7" t="s">
        <v>14</v>
      </c>
      <c r="C58" s="7" t="s">
        <v>7</v>
      </c>
      <c r="D58" s="7" t="s">
        <v>83</v>
      </c>
      <c r="E58" s="7">
        <v>1280</v>
      </c>
      <c r="F58" s="7">
        <v>1974</v>
      </c>
      <c r="G58">
        <f>PERCENTRANK(Table1[Total Citations], E58)</f>
        <v>0.751</v>
      </c>
      <c r="H58">
        <f>1-PERCENTRANK(Table1[Earliest Pub], F58)</f>
        <v>0.86899999999999999</v>
      </c>
      <c r="I58">
        <f>AVERAGEIF(Table1[School], B58, Table1[Cit rank])</f>
        <v>0.27410000000000001</v>
      </c>
      <c r="J58">
        <f>AVERAGEIF(Table1[School], B58, Table1[YO rank])</f>
        <v>0.64030000000000009</v>
      </c>
      <c r="K58" s="3">
        <f t="shared" si="0"/>
        <v>0.42808058722473835</v>
      </c>
      <c r="L58" s="3">
        <f t="shared" si="1"/>
        <v>47</v>
      </c>
      <c r="M58" s="3">
        <f t="shared" si="2"/>
        <v>27.23404255319149</v>
      </c>
    </row>
    <row r="59" spans="1:13" ht="15.6">
      <c r="A59" s="10" t="s">
        <v>140</v>
      </c>
      <c r="B59" s="7" t="s">
        <v>14</v>
      </c>
      <c r="C59" s="7" t="s">
        <v>7</v>
      </c>
      <c r="D59" s="7" t="s">
        <v>83</v>
      </c>
      <c r="E59" s="7">
        <v>83</v>
      </c>
      <c r="F59" s="7">
        <v>1985</v>
      </c>
      <c r="G59">
        <f>PERCENTRANK(Table1[Total Citations], E59)</f>
        <v>8.1000000000000003E-2</v>
      </c>
      <c r="H59">
        <f>1-PERCENTRANK(Table1[Earliest Pub], F59)</f>
        <v>0.59299999999999997</v>
      </c>
      <c r="I59">
        <f>AVERAGEIF(Table1[School], B59, Table1[Cit rank])</f>
        <v>0.27410000000000001</v>
      </c>
      <c r="J59">
        <f>AVERAGEIF(Table1[School], B59, Table1[YO rank])</f>
        <v>0.64030000000000009</v>
      </c>
      <c r="K59" s="3">
        <f t="shared" si="0"/>
        <v>0.42808058722473835</v>
      </c>
      <c r="L59" s="3">
        <f t="shared" si="1"/>
        <v>36</v>
      </c>
      <c r="M59" s="3">
        <f t="shared" si="2"/>
        <v>2.3055555555555554</v>
      </c>
    </row>
    <row r="60" spans="1:13" ht="15.6">
      <c r="A60" s="10" t="s">
        <v>141</v>
      </c>
      <c r="B60" s="7" t="s">
        <v>14</v>
      </c>
      <c r="C60" s="7" t="s">
        <v>7</v>
      </c>
      <c r="D60" s="7" t="s">
        <v>83</v>
      </c>
      <c r="E60" s="7">
        <v>148</v>
      </c>
      <c r="F60" s="7">
        <v>1992</v>
      </c>
      <c r="G60">
        <f>PERCENTRANK(Table1[Total Citations], E60)</f>
        <v>0.13700000000000001</v>
      </c>
      <c r="H60">
        <f>1-PERCENTRANK(Table1[Earliest Pub], F60)</f>
        <v>0.38700000000000001</v>
      </c>
      <c r="I60">
        <f>AVERAGEIF(Table1[School], B60, Table1[Cit rank])</f>
        <v>0.27410000000000001</v>
      </c>
      <c r="J60">
        <f>AVERAGEIF(Table1[School], B60, Table1[YO rank])</f>
        <v>0.64030000000000009</v>
      </c>
      <c r="K60" s="3">
        <f t="shared" si="0"/>
        <v>0.42808058722473835</v>
      </c>
      <c r="L60" s="3">
        <f t="shared" si="1"/>
        <v>29</v>
      </c>
      <c r="M60" s="3">
        <f t="shared" si="2"/>
        <v>5.1034482758620694</v>
      </c>
    </row>
    <row r="61" spans="1:13" ht="15.6">
      <c r="A61" s="10" t="s">
        <v>142</v>
      </c>
      <c r="B61" s="7" t="s">
        <v>14</v>
      </c>
      <c r="C61" s="7" t="s">
        <v>7</v>
      </c>
      <c r="D61" s="7" t="s">
        <v>83</v>
      </c>
      <c r="E61" s="7">
        <v>243</v>
      </c>
      <c r="F61" s="7">
        <v>1991</v>
      </c>
      <c r="G61">
        <f>PERCENTRANK(Table1[Total Citations], E61)</f>
        <v>0.24299999999999999</v>
      </c>
      <c r="H61">
        <f>1-PERCENTRANK(Table1[Earliest Pub], F61)</f>
        <v>0.41400000000000003</v>
      </c>
      <c r="I61">
        <f>AVERAGEIF(Table1[School], B61, Table1[Cit rank])</f>
        <v>0.27410000000000001</v>
      </c>
      <c r="J61">
        <f>AVERAGEIF(Table1[School], B61, Table1[YO rank])</f>
        <v>0.64030000000000009</v>
      </c>
      <c r="K61" s="3">
        <f t="shared" si="0"/>
        <v>0.42808058722473835</v>
      </c>
      <c r="L61" s="3">
        <f t="shared" si="1"/>
        <v>30</v>
      </c>
      <c r="M61" s="3">
        <f t="shared" si="2"/>
        <v>8.1</v>
      </c>
    </row>
    <row r="62" spans="1:13" ht="15.6">
      <c r="A62" s="7" t="s">
        <v>143</v>
      </c>
      <c r="B62" s="7" t="s">
        <v>15</v>
      </c>
      <c r="C62" s="7" t="s">
        <v>6</v>
      </c>
      <c r="D62" s="7" t="s">
        <v>83</v>
      </c>
      <c r="E62" s="7">
        <v>963</v>
      </c>
      <c r="F62" s="7">
        <v>1977</v>
      </c>
      <c r="G62">
        <f>PERCENTRANK(Table1[Total Citations], E62)</f>
        <v>0.66300000000000003</v>
      </c>
      <c r="H62">
        <f>1-PERCENTRANK(Table1[Earliest Pub], F62)</f>
        <v>0.80499999999999994</v>
      </c>
      <c r="I62">
        <f>AVERAGEIF(Table1[School], B62, Table1[Cit rank])</f>
        <v>0.51150000000000007</v>
      </c>
      <c r="J62">
        <f>AVERAGEIF(Table1[School], B62, Table1[YO rank])</f>
        <v>0.62187499999999996</v>
      </c>
      <c r="K62" s="3">
        <f t="shared" si="0"/>
        <v>0.82251256281407048</v>
      </c>
      <c r="L62" s="3">
        <f t="shared" si="1"/>
        <v>44</v>
      </c>
      <c r="M62" s="3">
        <f t="shared" si="2"/>
        <v>21.886363636363637</v>
      </c>
    </row>
    <row r="63" spans="1:13" ht="15.6">
      <c r="A63" s="7" t="s">
        <v>144</v>
      </c>
      <c r="B63" s="7" t="s">
        <v>15</v>
      </c>
      <c r="C63" s="7" t="s">
        <v>7</v>
      </c>
      <c r="D63" s="7" t="s">
        <v>83</v>
      </c>
      <c r="E63" s="7">
        <v>1454</v>
      </c>
      <c r="F63" s="7">
        <v>1976</v>
      </c>
      <c r="G63">
        <f>PERCENTRANK(Table1[Total Citations], E63)</f>
        <v>0.78700000000000003</v>
      </c>
      <c r="H63">
        <f>1-PERCENTRANK(Table1[Earliest Pub], F63)</f>
        <v>0.82299999999999995</v>
      </c>
      <c r="I63">
        <f>AVERAGEIF(Table1[School], B63, Table1[Cit rank])</f>
        <v>0.51150000000000007</v>
      </c>
      <c r="J63">
        <f>AVERAGEIF(Table1[School], B63, Table1[YO rank])</f>
        <v>0.62187499999999996</v>
      </c>
      <c r="K63" s="3">
        <f t="shared" si="0"/>
        <v>0.82251256281407048</v>
      </c>
      <c r="L63" s="3">
        <f t="shared" si="1"/>
        <v>45</v>
      </c>
      <c r="M63" s="3">
        <f t="shared" si="2"/>
        <v>32.31111111111111</v>
      </c>
    </row>
    <row r="64" spans="1:13" ht="15.6">
      <c r="A64" s="7" t="s">
        <v>145</v>
      </c>
      <c r="B64" s="7" t="s">
        <v>15</v>
      </c>
      <c r="C64" s="7" t="s">
        <v>7</v>
      </c>
      <c r="D64" s="7" t="s">
        <v>83</v>
      </c>
      <c r="E64" s="7">
        <v>311</v>
      </c>
      <c r="F64" s="7">
        <v>2003</v>
      </c>
      <c r="G64">
        <f>PERCENTRANK(Table1[Total Citations], E64)</f>
        <v>0.307</v>
      </c>
      <c r="H64">
        <f>1-PERCENTRANK(Table1[Earliest Pub], F64)</f>
        <v>8.1999999999999962E-2</v>
      </c>
      <c r="I64">
        <f>AVERAGEIF(Table1[School], B64, Table1[Cit rank])</f>
        <v>0.51150000000000007</v>
      </c>
      <c r="J64">
        <f>AVERAGEIF(Table1[School], B64, Table1[YO rank])</f>
        <v>0.62187499999999996</v>
      </c>
      <c r="K64" s="3">
        <f t="shared" si="0"/>
        <v>0.82251256281407048</v>
      </c>
      <c r="L64" s="3">
        <f t="shared" si="1"/>
        <v>18</v>
      </c>
      <c r="M64" s="3">
        <f t="shared" si="2"/>
        <v>17.277777777777779</v>
      </c>
    </row>
    <row r="65" spans="1:13" ht="15.6">
      <c r="A65" s="7" t="s">
        <v>146</v>
      </c>
      <c r="B65" s="7" t="s">
        <v>15</v>
      </c>
      <c r="C65" s="7" t="s">
        <v>7</v>
      </c>
      <c r="D65" s="7" t="s">
        <v>83</v>
      </c>
      <c r="E65" s="7">
        <v>629</v>
      </c>
      <c r="F65" s="7">
        <v>1979</v>
      </c>
      <c r="G65">
        <f>PERCENTRANK(Table1[Total Citations], E65)</f>
        <v>0.52600000000000002</v>
      </c>
      <c r="H65">
        <f>1-PERCENTRANK(Table1[Earliest Pub], F65)</f>
        <v>0.76</v>
      </c>
      <c r="I65">
        <f>AVERAGEIF(Table1[School], B65, Table1[Cit rank])</f>
        <v>0.51150000000000007</v>
      </c>
      <c r="J65">
        <f>AVERAGEIF(Table1[School], B65, Table1[YO rank])</f>
        <v>0.62187499999999996</v>
      </c>
      <c r="K65" s="3">
        <f t="shared" si="0"/>
        <v>0.82251256281407048</v>
      </c>
      <c r="L65" s="3">
        <f t="shared" si="1"/>
        <v>42</v>
      </c>
      <c r="M65" s="3">
        <f t="shared" si="2"/>
        <v>14.976190476190476</v>
      </c>
    </row>
    <row r="66" spans="1:13" ht="15.6">
      <c r="A66" s="7" t="s">
        <v>147</v>
      </c>
      <c r="B66" s="7" t="s">
        <v>15</v>
      </c>
      <c r="C66" s="7" t="s">
        <v>7</v>
      </c>
      <c r="D66" s="7" t="s">
        <v>83</v>
      </c>
      <c r="E66" s="7">
        <v>1159</v>
      </c>
      <c r="F66" s="7">
        <v>1993</v>
      </c>
      <c r="G66">
        <f>PERCENTRANK(Table1[Total Citations], E66)</f>
        <v>0.72099999999999997</v>
      </c>
      <c r="H66">
        <f>1-PERCENTRANK(Table1[Earliest Pub], F66)</f>
        <v>0.36299999999999999</v>
      </c>
      <c r="I66">
        <f>AVERAGEIF(Table1[School], B66, Table1[Cit rank])</f>
        <v>0.51150000000000007</v>
      </c>
      <c r="J66">
        <f>AVERAGEIF(Table1[School], B66, Table1[YO rank])</f>
        <v>0.62187499999999996</v>
      </c>
      <c r="K66" s="3">
        <f t="shared" ref="K66:K129" si="3">I66/J66</f>
        <v>0.82251256281407048</v>
      </c>
      <c r="L66" s="3">
        <f t="shared" ref="L66:L129" si="4">2021-F66</f>
        <v>28</v>
      </c>
      <c r="M66" s="3">
        <f t="shared" ref="M66:M129" si="5">E66/L66</f>
        <v>41.392857142857146</v>
      </c>
    </row>
    <row r="67" spans="1:13" ht="15.6">
      <c r="A67" s="7" t="s">
        <v>148</v>
      </c>
      <c r="B67" s="7" t="s">
        <v>15</v>
      </c>
      <c r="C67" s="7" t="s">
        <v>7</v>
      </c>
      <c r="D67" s="7" t="s">
        <v>83</v>
      </c>
      <c r="E67" s="7">
        <v>647</v>
      </c>
      <c r="F67" s="7">
        <v>1989</v>
      </c>
      <c r="G67">
        <f>PERCENTRANK(Table1[Total Citations], E67)</f>
        <v>0.54</v>
      </c>
      <c r="H67">
        <f>1-PERCENTRANK(Table1[Earliest Pub], F67)</f>
        <v>0.46899999999999997</v>
      </c>
      <c r="I67">
        <f>AVERAGEIF(Table1[School], B67, Table1[Cit rank])</f>
        <v>0.51150000000000007</v>
      </c>
      <c r="J67">
        <f>AVERAGEIF(Table1[School], B67, Table1[YO rank])</f>
        <v>0.62187499999999996</v>
      </c>
      <c r="K67" s="3">
        <f t="shared" si="3"/>
        <v>0.82251256281407048</v>
      </c>
      <c r="L67" s="3">
        <f t="shared" si="4"/>
        <v>32</v>
      </c>
      <c r="M67" s="3">
        <f t="shared" si="5"/>
        <v>20.21875</v>
      </c>
    </row>
    <row r="68" spans="1:13" ht="15.6">
      <c r="A68" s="7" t="s">
        <v>149</v>
      </c>
      <c r="B68" s="7" t="s">
        <v>15</v>
      </c>
      <c r="C68" s="7" t="s">
        <v>7</v>
      </c>
      <c r="D68" s="7" t="s">
        <v>83</v>
      </c>
      <c r="E68" s="7">
        <v>95</v>
      </c>
      <c r="F68" s="7">
        <v>1961</v>
      </c>
      <c r="G68">
        <f>PERCENTRANK(Table1[Total Citations], E68)</f>
        <v>9.0999999999999998E-2</v>
      </c>
      <c r="H68">
        <f>1-PERCENTRANK(Table1[Earliest Pub], F68)</f>
        <v>0.98899999999999999</v>
      </c>
      <c r="I68">
        <f>AVERAGEIF(Table1[School], B68, Table1[Cit rank])</f>
        <v>0.51150000000000007</v>
      </c>
      <c r="J68">
        <f>AVERAGEIF(Table1[School], B68, Table1[YO rank])</f>
        <v>0.62187499999999996</v>
      </c>
      <c r="K68" s="3">
        <f t="shared" si="3"/>
        <v>0.82251256281407048</v>
      </c>
      <c r="L68" s="3">
        <f t="shared" si="4"/>
        <v>60</v>
      </c>
      <c r="M68" s="3">
        <f t="shared" si="5"/>
        <v>1.5833333333333333</v>
      </c>
    </row>
    <row r="69" spans="1:13" ht="15.6">
      <c r="A69" s="7" t="s">
        <v>150</v>
      </c>
      <c r="B69" s="7" t="s">
        <v>15</v>
      </c>
      <c r="C69" s="7" t="s">
        <v>7</v>
      </c>
      <c r="D69" s="7" t="s">
        <v>83</v>
      </c>
      <c r="E69" s="7">
        <v>513</v>
      </c>
      <c r="F69" s="7">
        <v>1982</v>
      </c>
      <c r="G69">
        <f>PERCENTRANK(Table1[Total Citations], E69)</f>
        <v>0.45700000000000002</v>
      </c>
      <c r="H69">
        <f>1-PERCENTRANK(Table1[Earliest Pub], F69)</f>
        <v>0.68399999999999994</v>
      </c>
      <c r="I69">
        <f>AVERAGEIF(Table1[School], B69, Table1[Cit rank])</f>
        <v>0.51150000000000007</v>
      </c>
      <c r="J69">
        <f>AVERAGEIF(Table1[School], B69, Table1[YO rank])</f>
        <v>0.62187499999999996</v>
      </c>
      <c r="K69" s="3">
        <f t="shared" si="3"/>
        <v>0.82251256281407048</v>
      </c>
      <c r="L69" s="3">
        <f t="shared" si="4"/>
        <v>39</v>
      </c>
      <c r="M69" s="3">
        <f t="shared" si="5"/>
        <v>13.153846153846153</v>
      </c>
    </row>
    <row r="70" spans="1:13" ht="15.6">
      <c r="A70" s="8" t="s">
        <v>151</v>
      </c>
      <c r="B70" s="8" t="s">
        <v>16</v>
      </c>
      <c r="C70" s="8" t="s">
        <v>6</v>
      </c>
      <c r="D70" s="8" t="s">
        <v>83</v>
      </c>
      <c r="E70" s="8">
        <v>1284</v>
      </c>
      <c r="F70" s="8">
        <v>1985</v>
      </c>
      <c r="G70">
        <f>PERCENTRANK(Table1[Total Citations], E70)</f>
        <v>0.752</v>
      </c>
      <c r="H70">
        <f>1-PERCENTRANK(Table1[Earliest Pub], F70)</f>
        <v>0.59299999999999997</v>
      </c>
      <c r="I70">
        <f>AVERAGEIF(Table1[School], B70, Table1[Cit rank])</f>
        <v>0.59208333333333341</v>
      </c>
      <c r="J70">
        <f>AVERAGEIF(Table1[School], B70, Table1[YO rank])</f>
        <v>0.5800833333333334</v>
      </c>
      <c r="K70" s="3">
        <f t="shared" si="3"/>
        <v>1.0206866829478523</v>
      </c>
      <c r="L70" s="3">
        <f t="shared" si="4"/>
        <v>36</v>
      </c>
      <c r="M70" s="3">
        <f t="shared" si="5"/>
        <v>35.666666666666664</v>
      </c>
    </row>
    <row r="71" spans="1:13" ht="15.6">
      <c r="A71" s="8" t="s">
        <v>152</v>
      </c>
      <c r="B71" s="8" t="s">
        <v>16</v>
      </c>
      <c r="C71" s="7" t="s">
        <v>7</v>
      </c>
      <c r="D71" s="8" t="s">
        <v>83</v>
      </c>
      <c r="E71" s="8">
        <v>1493</v>
      </c>
      <c r="F71" s="8">
        <v>1991</v>
      </c>
      <c r="G71">
        <f>PERCENTRANK(Table1[Total Citations], E71)</f>
        <v>0.79300000000000004</v>
      </c>
      <c r="H71">
        <f>1-PERCENTRANK(Table1[Earliest Pub], F71)</f>
        <v>0.41400000000000003</v>
      </c>
      <c r="I71">
        <f>AVERAGEIF(Table1[School], B71, Table1[Cit rank])</f>
        <v>0.59208333333333341</v>
      </c>
      <c r="J71">
        <f>AVERAGEIF(Table1[School], B71, Table1[YO rank])</f>
        <v>0.5800833333333334</v>
      </c>
      <c r="K71" s="3">
        <f t="shared" si="3"/>
        <v>1.0206866829478523</v>
      </c>
      <c r="L71" s="3">
        <f t="shared" si="4"/>
        <v>30</v>
      </c>
      <c r="M71" s="3">
        <f t="shared" si="5"/>
        <v>49.766666666666666</v>
      </c>
    </row>
    <row r="72" spans="1:13" ht="15.6">
      <c r="A72" s="8" t="s">
        <v>153</v>
      </c>
      <c r="B72" s="8" t="s">
        <v>16</v>
      </c>
      <c r="C72" s="7" t="s">
        <v>7</v>
      </c>
      <c r="D72" s="8" t="s">
        <v>83</v>
      </c>
      <c r="E72" s="8">
        <v>365</v>
      </c>
      <c r="F72" s="8">
        <v>1968</v>
      </c>
      <c r="G72">
        <f>PERCENTRANK(Table1[Total Citations], E72)</f>
        <v>0.35399999999999998</v>
      </c>
      <c r="H72">
        <f>1-PERCENTRANK(Table1[Earliest Pub], F72)</f>
        <v>0.94899999999999995</v>
      </c>
      <c r="I72">
        <f>AVERAGEIF(Table1[School], B72, Table1[Cit rank])</f>
        <v>0.59208333333333341</v>
      </c>
      <c r="J72">
        <f>AVERAGEIF(Table1[School], B72, Table1[YO rank])</f>
        <v>0.5800833333333334</v>
      </c>
      <c r="K72" s="3">
        <f t="shared" si="3"/>
        <v>1.0206866829478523</v>
      </c>
      <c r="L72" s="3">
        <f t="shared" si="4"/>
        <v>53</v>
      </c>
      <c r="M72" s="3">
        <f t="shared" si="5"/>
        <v>6.8867924528301883</v>
      </c>
    </row>
    <row r="73" spans="1:13" ht="15.6">
      <c r="A73" s="8" t="s">
        <v>154</v>
      </c>
      <c r="B73" s="8" t="s">
        <v>16</v>
      </c>
      <c r="C73" s="7" t="s">
        <v>7</v>
      </c>
      <c r="D73" s="8" t="s">
        <v>83</v>
      </c>
      <c r="E73" s="8">
        <v>412</v>
      </c>
      <c r="F73" s="8">
        <v>1989</v>
      </c>
      <c r="G73">
        <f>PERCENTRANK(Table1[Total Citations], E73)</f>
        <v>0.39</v>
      </c>
      <c r="H73">
        <f>1-PERCENTRANK(Table1[Earliest Pub], F73)</f>
        <v>0.46899999999999997</v>
      </c>
      <c r="I73">
        <f>AVERAGEIF(Table1[School], B73, Table1[Cit rank])</f>
        <v>0.59208333333333341</v>
      </c>
      <c r="J73">
        <f>AVERAGEIF(Table1[School], B73, Table1[YO rank])</f>
        <v>0.5800833333333334</v>
      </c>
      <c r="K73" s="3">
        <f t="shared" si="3"/>
        <v>1.0206866829478523</v>
      </c>
      <c r="L73" s="3">
        <f t="shared" si="4"/>
        <v>32</v>
      </c>
      <c r="M73" s="3">
        <f t="shared" si="5"/>
        <v>12.875</v>
      </c>
    </row>
    <row r="74" spans="1:13" ht="15.6">
      <c r="A74" s="8" t="s">
        <v>155</v>
      </c>
      <c r="B74" s="8" t="s">
        <v>16</v>
      </c>
      <c r="C74" s="7" t="s">
        <v>7</v>
      </c>
      <c r="D74" s="8" t="s">
        <v>83</v>
      </c>
      <c r="E74" s="8">
        <v>679</v>
      </c>
      <c r="F74" s="8">
        <v>1982</v>
      </c>
      <c r="G74">
        <f>PERCENTRANK(Table1[Total Citations], E74)</f>
        <v>0.56100000000000005</v>
      </c>
      <c r="H74">
        <f>1-PERCENTRANK(Table1[Earliest Pub], F74)</f>
        <v>0.68399999999999994</v>
      </c>
      <c r="I74">
        <f>AVERAGEIF(Table1[School], B74, Table1[Cit rank])</f>
        <v>0.59208333333333341</v>
      </c>
      <c r="J74">
        <f>AVERAGEIF(Table1[School], B74, Table1[YO rank])</f>
        <v>0.5800833333333334</v>
      </c>
      <c r="K74" s="3">
        <f t="shared" si="3"/>
        <v>1.0206866829478523</v>
      </c>
      <c r="L74" s="3">
        <f t="shared" si="4"/>
        <v>39</v>
      </c>
      <c r="M74" s="3">
        <f t="shared" si="5"/>
        <v>17.410256410256409</v>
      </c>
    </row>
    <row r="75" spans="1:13" ht="15.6">
      <c r="A75" s="8" t="s">
        <v>156</v>
      </c>
      <c r="B75" s="8" t="s">
        <v>16</v>
      </c>
      <c r="C75" s="7" t="s">
        <v>7</v>
      </c>
      <c r="D75" s="8" t="s">
        <v>83</v>
      </c>
      <c r="E75" s="8">
        <v>947</v>
      </c>
      <c r="F75" s="8">
        <v>1996</v>
      </c>
      <c r="G75">
        <f>PERCENTRANK(Table1[Total Citations], E75)</f>
        <v>0.65800000000000003</v>
      </c>
      <c r="H75">
        <f>1-PERCENTRANK(Table1[Earliest Pub], F75)</f>
        <v>0.27800000000000002</v>
      </c>
      <c r="I75">
        <f>AVERAGEIF(Table1[School], B75, Table1[Cit rank])</f>
        <v>0.59208333333333341</v>
      </c>
      <c r="J75">
        <f>AVERAGEIF(Table1[School], B75, Table1[YO rank])</f>
        <v>0.5800833333333334</v>
      </c>
      <c r="K75" s="3">
        <f t="shared" si="3"/>
        <v>1.0206866829478523</v>
      </c>
      <c r="L75" s="3">
        <f t="shared" si="4"/>
        <v>25</v>
      </c>
      <c r="M75" s="3">
        <f t="shared" si="5"/>
        <v>37.880000000000003</v>
      </c>
    </row>
    <row r="76" spans="1:13" ht="15.6">
      <c r="A76" s="8" t="s">
        <v>157</v>
      </c>
      <c r="B76" s="8" t="s">
        <v>16</v>
      </c>
      <c r="C76" s="7" t="s">
        <v>7</v>
      </c>
      <c r="D76" s="8" t="s">
        <v>83</v>
      </c>
      <c r="E76" s="8">
        <v>1164</v>
      </c>
      <c r="F76" s="8">
        <v>1978</v>
      </c>
      <c r="G76">
        <f>PERCENTRANK(Table1[Total Citations], E76)</f>
        <v>0.72299999999999998</v>
      </c>
      <c r="H76">
        <f>1-PERCENTRANK(Table1[Earliest Pub], F76)</f>
        <v>0.78200000000000003</v>
      </c>
      <c r="I76">
        <f>AVERAGEIF(Table1[School], B76, Table1[Cit rank])</f>
        <v>0.59208333333333341</v>
      </c>
      <c r="J76">
        <f>AVERAGEIF(Table1[School], B76, Table1[YO rank])</f>
        <v>0.5800833333333334</v>
      </c>
      <c r="K76" s="3">
        <f t="shared" si="3"/>
        <v>1.0206866829478523</v>
      </c>
      <c r="L76" s="3">
        <f t="shared" si="4"/>
        <v>43</v>
      </c>
      <c r="M76" s="3">
        <f t="shared" si="5"/>
        <v>27.069767441860463</v>
      </c>
    </row>
    <row r="77" spans="1:13" ht="15.6">
      <c r="A77" s="8" t="s">
        <v>158</v>
      </c>
      <c r="B77" s="8" t="s">
        <v>16</v>
      </c>
      <c r="C77" s="7" t="s">
        <v>7</v>
      </c>
      <c r="D77" s="8" t="s">
        <v>83</v>
      </c>
      <c r="E77" s="8">
        <v>190</v>
      </c>
      <c r="F77" s="8">
        <v>1991</v>
      </c>
      <c r="G77">
        <f>PERCENTRANK(Table1[Total Citations], E77)</f>
        <v>0.17899999999999999</v>
      </c>
      <c r="H77">
        <f>1-PERCENTRANK(Table1[Earliest Pub], F77)</f>
        <v>0.41400000000000003</v>
      </c>
      <c r="I77">
        <f>AVERAGEIF(Table1[School], B77, Table1[Cit rank])</f>
        <v>0.59208333333333341</v>
      </c>
      <c r="J77">
        <f>AVERAGEIF(Table1[School], B77, Table1[YO rank])</f>
        <v>0.5800833333333334</v>
      </c>
      <c r="K77" s="3">
        <f t="shared" si="3"/>
        <v>1.0206866829478523</v>
      </c>
      <c r="L77" s="3">
        <f t="shared" si="4"/>
        <v>30</v>
      </c>
      <c r="M77" s="3">
        <f t="shared" si="5"/>
        <v>6.333333333333333</v>
      </c>
    </row>
    <row r="78" spans="1:13" ht="15.6">
      <c r="A78" s="8" t="s">
        <v>159</v>
      </c>
      <c r="B78" s="8" t="s">
        <v>16</v>
      </c>
      <c r="C78" s="7" t="s">
        <v>7</v>
      </c>
      <c r="D78" s="8" t="s">
        <v>83</v>
      </c>
      <c r="E78" s="8">
        <v>391</v>
      </c>
      <c r="F78" s="8">
        <v>1987</v>
      </c>
      <c r="G78">
        <f>PERCENTRANK(Table1[Total Citations], E78)</f>
        <v>0.371</v>
      </c>
      <c r="H78">
        <f>1-PERCENTRANK(Table1[Earliest Pub], F78)</f>
        <v>0.53</v>
      </c>
      <c r="I78">
        <f>AVERAGEIF(Table1[School], B78, Table1[Cit rank])</f>
        <v>0.59208333333333341</v>
      </c>
      <c r="J78">
        <f>AVERAGEIF(Table1[School], B78, Table1[YO rank])</f>
        <v>0.5800833333333334</v>
      </c>
      <c r="K78" s="3">
        <f t="shared" si="3"/>
        <v>1.0206866829478523</v>
      </c>
      <c r="L78" s="3">
        <f t="shared" si="4"/>
        <v>34</v>
      </c>
      <c r="M78" s="3">
        <f t="shared" si="5"/>
        <v>11.5</v>
      </c>
    </row>
    <row r="79" spans="1:13" ht="15.6">
      <c r="A79" s="8" t="s">
        <v>160</v>
      </c>
      <c r="B79" s="8" t="s">
        <v>16</v>
      </c>
      <c r="C79" s="7" t="s">
        <v>7</v>
      </c>
      <c r="D79" s="8" t="s">
        <v>83</v>
      </c>
      <c r="E79" s="8">
        <v>604</v>
      </c>
      <c r="F79" s="8">
        <v>1991</v>
      </c>
      <c r="G79">
        <f>PERCENTRANK(Table1[Total Citations], E79)</f>
        <v>0.50900000000000001</v>
      </c>
      <c r="H79">
        <f>1-PERCENTRANK(Table1[Earliest Pub], F79)</f>
        <v>0.41400000000000003</v>
      </c>
      <c r="I79">
        <f>AVERAGEIF(Table1[School], B79, Table1[Cit rank])</f>
        <v>0.59208333333333341</v>
      </c>
      <c r="J79">
        <f>AVERAGEIF(Table1[School], B79, Table1[YO rank])</f>
        <v>0.5800833333333334</v>
      </c>
      <c r="K79" s="3">
        <f t="shared" si="3"/>
        <v>1.0206866829478523</v>
      </c>
      <c r="L79" s="3">
        <f t="shared" si="4"/>
        <v>30</v>
      </c>
      <c r="M79" s="3">
        <f t="shared" si="5"/>
        <v>20.133333333333333</v>
      </c>
    </row>
    <row r="80" spans="1:13" ht="15.6">
      <c r="A80" s="8" t="s">
        <v>161</v>
      </c>
      <c r="B80" s="8" t="s">
        <v>16</v>
      </c>
      <c r="C80" s="7" t="s">
        <v>7</v>
      </c>
      <c r="D80" s="8" t="s">
        <v>83</v>
      </c>
      <c r="E80" s="8">
        <v>5479</v>
      </c>
      <c r="F80" s="8">
        <v>1978</v>
      </c>
      <c r="G80">
        <f>PERCENTRANK(Table1[Total Citations], E80)</f>
        <v>0.97399999999999998</v>
      </c>
      <c r="H80">
        <f>1-PERCENTRANK(Table1[Earliest Pub], F80)</f>
        <v>0.78200000000000003</v>
      </c>
      <c r="I80">
        <f>AVERAGEIF(Table1[School], B80, Table1[Cit rank])</f>
        <v>0.59208333333333341</v>
      </c>
      <c r="J80">
        <f>AVERAGEIF(Table1[School], B80, Table1[YO rank])</f>
        <v>0.5800833333333334</v>
      </c>
      <c r="K80" s="3">
        <f t="shared" si="3"/>
        <v>1.0206866829478523</v>
      </c>
      <c r="L80" s="3">
        <f t="shared" si="4"/>
        <v>43</v>
      </c>
      <c r="M80" s="3">
        <f t="shared" si="5"/>
        <v>127.41860465116279</v>
      </c>
    </row>
    <row r="81" spans="1:13" ht="15.6">
      <c r="A81" s="8" t="s">
        <v>162</v>
      </c>
      <c r="B81" s="8" t="s">
        <v>16</v>
      </c>
      <c r="C81" s="7" t="s">
        <v>7</v>
      </c>
      <c r="D81" s="8" t="s">
        <v>83</v>
      </c>
      <c r="E81" s="8">
        <v>1837</v>
      </c>
      <c r="F81" s="8">
        <v>1983</v>
      </c>
      <c r="G81">
        <f>PERCENTRANK(Table1[Total Citations], E81)</f>
        <v>0.84099999999999997</v>
      </c>
      <c r="H81">
        <f>1-PERCENTRANK(Table1[Earliest Pub], F81)</f>
        <v>0.65200000000000002</v>
      </c>
      <c r="I81">
        <f>AVERAGEIF(Table1[School], B81, Table1[Cit rank])</f>
        <v>0.59208333333333341</v>
      </c>
      <c r="J81">
        <f>AVERAGEIF(Table1[School], B81, Table1[YO rank])</f>
        <v>0.5800833333333334</v>
      </c>
      <c r="K81" s="3">
        <f t="shared" si="3"/>
        <v>1.0206866829478523</v>
      </c>
      <c r="L81" s="3">
        <f t="shared" si="4"/>
        <v>38</v>
      </c>
      <c r="M81" s="3">
        <f t="shared" si="5"/>
        <v>48.342105263157897</v>
      </c>
    </row>
    <row r="82" spans="1:13">
      <c r="A82" t="s">
        <v>163</v>
      </c>
      <c r="B82" t="s">
        <v>18</v>
      </c>
      <c r="C82" t="s">
        <v>6</v>
      </c>
      <c r="D82" t="s">
        <v>83</v>
      </c>
      <c r="E82">
        <v>68</v>
      </c>
      <c r="F82">
        <v>1998</v>
      </c>
      <c r="G82">
        <f>PERCENTRANK(Table1[Total Citations], E82)</f>
        <v>6.8000000000000005E-2</v>
      </c>
      <c r="H82">
        <f>1-PERCENTRANK(Table1[Earliest Pub], F82)</f>
        <v>0.20899999999999996</v>
      </c>
      <c r="I82">
        <f>AVERAGEIF(Table1[School], B82, Table1[Cit rank])</f>
        <v>0.50277272727272737</v>
      </c>
      <c r="J82">
        <f>AVERAGEIF(Table1[School], B82, Table1[YO rank])</f>
        <v>0.29931818181818187</v>
      </c>
      <c r="K82" s="3">
        <f t="shared" si="3"/>
        <v>1.6797266514806379</v>
      </c>
      <c r="L82" s="3">
        <f t="shared" si="4"/>
        <v>23</v>
      </c>
      <c r="M82" s="3">
        <f t="shared" si="5"/>
        <v>2.9565217391304346</v>
      </c>
    </row>
    <row r="83" spans="1:13">
      <c r="A83" t="s">
        <v>164</v>
      </c>
      <c r="B83" t="s">
        <v>18</v>
      </c>
      <c r="C83" t="s">
        <v>6</v>
      </c>
      <c r="D83" t="s">
        <v>83</v>
      </c>
      <c r="E83">
        <v>1064</v>
      </c>
      <c r="F83">
        <v>1993</v>
      </c>
      <c r="G83">
        <f>PERCENTRANK(Table1[Total Citations], E83)</f>
        <v>0.69899999999999995</v>
      </c>
      <c r="H83">
        <f>1-PERCENTRANK(Table1[Earliest Pub], F83)</f>
        <v>0.36299999999999999</v>
      </c>
      <c r="I83">
        <f>AVERAGEIF(Table1[School], B83, Table1[Cit rank])</f>
        <v>0.50277272727272737</v>
      </c>
      <c r="J83">
        <f>AVERAGEIF(Table1[School], B83, Table1[YO rank])</f>
        <v>0.29931818181818187</v>
      </c>
      <c r="K83" s="3">
        <f t="shared" si="3"/>
        <v>1.6797266514806379</v>
      </c>
      <c r="L83" s="3">
        <f t="shared" si="4"/>
        <v>28</v>
      </c>
      <c r="M83" s="3">
        <f t="shared" si="5"/>
        <v>38</v>
      </c>
    </row>
    <row r="84" spans="1:13">
      <c r="A84" t="s">
        <v>165</v>
      </c>
      <c r="B84" t="s">
        <v>18</v>
      </c>
      <c r="C84" t="s">
        <v>6</v>
      </c>
      <c r="D84" t="s">
        <v>83</v>
      </c>
      <c r="E84">
        <v>101</v>
      </c>
      <c r="F84">
        <v>2008</v>
      </c>
      <c r="G84">
        <f>PERCENTRANK(Table1[Total Citations], E84)</f>
        <v>9.5000000000000001E-2</v>
      </c>
      <c r="H84">
        <f>1-PERCENTRANK(Table1[Earliest Pub], F84)</f>
        <v>1.2000000000000011E-2</v>
      </c>
      <c r="I84">
        <f>AVERAGEIF(Table1[School], B84, Table1[Cit rank])</f>
        <v>0.50277272727272737</v>
      </c>
      <c r="J84">
        <f>AVERAGEIF(Table1[School], B84, Table1[YO rank])</f>
        <v>0.29931818181818187</v>
      </c>
      <c r="K84" s="3">
        <f t="shared" si="3"/>
        <v>1.6797266514806379</v>
      </c>
      <c r="L84" s="3">
        <f t="shared" si="4"/>
        <v>13</v>
      </c>
      <c r="M84" s="3">
        <f t="shared" si="5"/>
        <v>7.7692307692307692</v>
      </c>
    </row>
    <row r="85" spans="1:13" ht="15.6">
      <c r="A85" t="s">
        <v>166</v>
      </c>
      <c r="B85" t="s">
        <v>18</v>
      </c>
      <c r="C85" s="7" t="s">
        <v>7</v>
      </c>
      <c r="D85" t="s">
        <v>83</v>
      </c>
      <c r="E85">
        <v>545</v>
      </c>
      <c r="F85">
        <v>2006</v>
      </c>
      <c r="G85">
        <f>PERCENTRANK(Table1[Total Citations], E85)</f>
        <v>0.47699999999999998</v>
      </c>
      <c r="H85">
        <f>1-PERCENTRANK(Table1[Earliest Pub], F85)</f>
        <v>2.7000000000000024E-2</v>
      </c>
      <c r="I85">
        <f>AVERAGEIF(Table1[School], B85, Table1[Cit rank])</f>
        <v>0.50277272727272737</v>
      </c>
      <c r="J85">
        <f>AVERAGEIF(Table1[School], B85, Table1[YO rank])</f>
        <v>0.29931818181818187</v>
      </c>
      <c r="K85" s="3">
        <f t="shared" si="3"/>
        <v>1.6797266514806379</v>
      </c>
      <c r="L85" s="3">
        <f t="shared" si="4"/>
        <v>15</v>
      </c>
      <c r="M85" s="3">
        <f t="shared" si="5"/>
        <v>36.333333333333336</v>
      </c>
    </row>
    <row r="86" spans="1:13" ht="15.6">
      <c r="A86" t="s">
        <v>167</v>
      </c>
      <c r="B86" t="s">
        <v>18</v>
      </c>
      <c r="C86" s="7" t="s">
        <v>7</v>
      </c>
      <c r="D86" t="s">
        <v>83</v>
      </c>
      <c r="E86">
        <v>518</v>
      </c>
      <c r="F86">
        <v>1986</v>
      </c>
      <c r="G86">
        <f>PERCENTRANK(Table1[Total Citations], E86)</f>
        <v>0.45900000000000002</v>
      </c>
      <c r="H86">
        <f>1-PERCENTRANK(Table1[Earliest Pub], F86)</f>
        <v>0.56400000000000006</v>
      </c>
      <c r="I86">
        <f>AVERAGEIF(Table1[School], B86, Table1[Cit rank])</f>
        <v>0.50277272727272737</v>
      </c>
      <c r="J86">
        <f>AVERAGEIF(Table1[School], B86, Table1[YO rank])</f>
        <v>0.29931818181818187</v>
      </c>
      <c r="K86" s="3">
        <f t="shared" si="3"/>
        <v>1.6797266514806379</v>
      </c>
      <c r="L86" s="3">
        <f t="shared" si="4"/>
        <v>35</v>
      </c>
      <c r="M86" s="3">
        <f t="shared" si="5"/>
        <v>14.8</v>
      </c>
    </row>
    <row r="87" spans="1:13" ht="15.6">
      <c r="A87" t="s">
        <v>168</v>
      </c>
      <c r="B87" t="s">
        <v>18</v>
      </c>
      <c r="C87" s="7" t="s">
        <v>7</v>
      </c>
      <c r="D87" t="s">
        <v>83</v>
      </c>
      <c r="E87">
        <v>1551</v>
      </c>
      <c r="F87">
        <v>2003</v>
      </c>
      <c r="G87">
        <f>PERCENTRANK(Table1[Total Citations], E87)</f>
        <v>0.8</v>
      </c>
      <c r="H87">
        <f>1-PERCENTRANK(Table1[Earliest Pub], F87)</f>
        <v>8.1999999999999962E-2</v>
      </c>
      <c r="I87">
        <f>AVERAGEIF(Table1[School], B87, Table1[Cit rank])</f>
        <v>0.50277272727272737</v>
      </c>
      <c r="J87">
        <f>AVERAGEIF(Table1[School], B87, Table1[YO rank])</f>
        <v>0.29931818181818187</v>
      </c>
      <c r="K87" s="3">
        <f t="shared" si="3"/>
        <v>1.6797266514806379</v>
      </c>
      <c r="L87" s="3">
        <f t="shared" si="4"/>
        <v>18</v>
      </c>
      <c r="M87" s="3">
        <f t="shared" si="5"/>
        <v>86.166666666666671</v>
      </c>
    </row>
    <row r="88" spans="1:13" ht="15.6">
      <c r="A88" t="s">
        <v>169</v>
      </c>
      <c r="B88" t="s">
        <v>18</v>
      </c>
      <c r="C88" s="7" t="s">
        <v>7</v>
      </c>
      <c r="D88" t="s">
        <v>83</v>
      </c>
      <c r="E88">
        <v>1010</v>
      </c>
      <c r="F88">
        <v>1998</v>
      </c>
      <c r="G88">
        <f>PERCENTRANK(Table1[Total Citations], E88)</f>
        <v>0.67900000000000005</v>
      </c>
      <c r="H88">
        <f>1-PERCENTRANK(Table1[Earliest Pub], F88)</f>
        <v>0.20899999999999996</v>
      </c>
      <c r="I88">
        <f>AVERAGEIF(Table1[School], B88, Table1[Cit rank])</f>
        <v>0.50277272727272737</v>
      </c>
      <c r="J88">
        <f>AVERAGEIF(Table1[School], B88, Table1[YO rank])</f>
        <v>0.29931818181818187</v>
      </c>
      <c r="K88" s="3">
        <f t="shared" si="3"/>
        <v>1.6797266514806379</v>
      </c>
      <c r="L88" s="3">
        <f t="shared" si="4"/>
        <v>23</v>
      </c>
      <c r="M88" s="3">
        <f t="shared" si="5"/>
        <v>43.913043478260867</v>
      </c>
    </row>
    <row r="89" spans="1:13" ht="15.6">
      <c r="A89" t="s">
        <v>170</v>
      </c>
      <c r="B89" t="s">
        <v>18</v>
      </c>
      <c r="C89" s="7" t="s">
        <v>7</v>
      </c>
      <c r="D89" t="s">
        <v>83</v>
      </c>
      <c r="E89">
        <v>1049</v>
      </c>
      <c r="F89">
        <v>1997</v>
      </c>
      <c r="G89">
        <f>PERCENTRANK(Table1[Total Citations], E89)</f>
        <v>0.69399999999999995</v>
      </c>
      <c r="H89">
        <f>1-PERCENTRANK(Table1[Earliest Pub], F89)</f>
        <v>0.24</v>
      </c>
      <c r="I89">
        <f>AVERAGEIF(Table1[School], B89, Table1[Cit rank])</f>
        <v>0.50277272727272737</v>
      </c>
      <c r="J89">
        <f>AVERAGEIF(Table1[School], B89, Table1[YO rank])</f>
        <v>0.29931818181818187</v>
      </c>
      <c r="K89" s="3">
        <f t="shared" si="3"/>
        <v>1.6797266514806379</v>
      </c>
      <c r="L89" s="3">
        <f t="shared" si="4"/>
        <v>24</v>
      </c>
      <c r="M89" s="3">
        <f t="shared" si="5"/>
        <v>43.708333333333336</v>
      </c>
    </row>
    <row r="90" spans="1:13" ht="15.6">
      <c r="A90" t="s">
        <v>171</v>
      </c>
      <c r="B90" t="s">
        <v>18</v>
      </c>
      <c r="C90" s="7" t="s">
        <v>7</v>
      </c>
      <c r="D90" t="s">
        <v>83</v>
      </c>
      <c r="E90">
        <v>167</v>
      </c>
      <c r="F90">
        <v>2013</v>
      </c>
      <c r="G90">
        <f>PERCENTRANK(Table1[Total Citations], E90)</f>
        <v>0.155</v>
      </c>
      <c r="H90">
        <f>1-PERCENTRANK(Table1[Earliest Pub], F90)</f>
        <v>2.0000000000000018E-3</v>
      </c>
      <c r="I90">
        <f>AVERAGEIF(Table1[School], B90, Table1[Cit rank])</f>
        <v>0.50277272727272737</v>
      </c>
      <c r="J90">
        <f>AVERAGEIF(Table1[School], B90, Table1[YO rank])</f>
        <v>0.29931818181818187</v>
      </c>
      <c r="K90" s="3">
        <f t="shared" si="3"/>
        <v>1.6797266514806379</v>
      </c>
      <c r="L90" s="3">
        <f t="shared" si="4"/>
        <v>8</v>
      </c>
      <c r="M90" s="3">
        <f t="shared" si="5"/>
        <v>20.875</v>
      </c>
    </row>
    <row r="91" spans="1:13" ht="15.6">
      <c r="A91" t="s">
        <v>172</v>
      </c>
      <c r="B91" t="s">
        <v>18</v>
      </c>
      <c r="C91" s="7" t="s">
        <v>7</v>
      </c>
      <c r="D91" t="s">
        <v>83</v>
      </c>
      <c r="E91">
        <v>922</v>
      </c>
      <c r="F91">
        <v>1992</v>
      </c>
      <c r="G91">
        <f>PERCENTRANK(Table1[Total Citations], E91)</f>
        <v>0.65300000000000002</v>
      </c>
      <c r="H91">
        <f>1-PERCENTRANK(Table1[Earliest Pub], F91)</f>
        <v>0.38700000000000001</v>
      </c>
      <c r="I91">
        <f>AVERAGEIF(Table1[School], B91, Table1[Cit rank])</f>
        <v>0.50277272727272737</v>
      </c>
      <c r="J91">
        <f>AVERAGEIF(Table1[School], B91, Table1[YO rank])</f>
        <v>0.29931818181818187</v>
      </c>
      <c r="K91" s="3">
        <f t="shared" si="3"/>
        <v>1.6797266514806379</v>
      </c>
      <c r="L91" s="3">
        <f t="shared" si="4"/>
        <v>29</v>
      </c>
      <c r="M91" s="3">
        <f t="shared" si="5"/>
        <v>31.793103448275861</v>
      </c>
    </row>
    <row r="92" spans="1:13" ht="15.6">
      <c r="A92" t="s">
        <v>173</v>
      </c>
      <c r="B92" t="s">
        <v>18</v>
      </c>
      <c r="C92" s="7" t="s">
        <v>7</v>
      </c>
      <c r="D92" t="s">
        <v>83</v>
      </c>
      <c r="E92">
        <v>1091</v>
      </c>
      <c r="F92">
        <v>1993</v>
      </c>
      <c r="G92">
        <f>PERCENTRANK(Table1[Total Citations], E92)</f>
        <v>0.70699999999999996</v>
      </c>
      <c r="H92">
        <f>1-PERCENTRANK(Table1[Earliest Pub], F92)</f>
        <v>0.36299999999999999</v>
      </c>
      <c r="I92">
        <f>AVERAGEIF(Table1[School], B92, Table1[Cit rank])</f>
        <v>0.50277272727272737</v>
      </c>
      <c r="J92">
        <f>AVERAGEIF(Table1[School], B92, Table1[YO rank])</f>
        <v>0.29931818181818187</v>
      </c>
      <c r="K92" s="3">
        <f t="shared" si="3"/>
        <v>1.6797266514806379</v>
      </c>
      <c r="L92" s="3">
        <f t="shared" si="4"/>
        <v>28</v>
      </c>
      <c r="M92" s="3">
        <f t="shared" si="5"/>
        <v>38.964285714285715</v>
      </c>
    </row>
    <row r="93" spans="1:13" ht="15.6">
      <c r="A93" t="s">
        <v>174</v>
      </c>
      <c r="B93" t="s">
        <v>18</v>
      </c>
      <c r="C93" s="7" t="s">
        <v>7</v>
      </c>
      <c r="D93" t="s">
        <v>83</v>
      </c>
      <c r="E93">
        <v>3984</v>
      </c>
      <c r="F93">
        <v>1972</v>
      </c>
      <c r="G93">
        <f>PERCENTRANK(Table1[Total Citations], E93)</f>
        <v>0.95099999999999996</v>
      </c>
      <c r="H93">
        <f>1-PERCENTRANK(Table1[Earliest Pub], F93)</f>
        <v>0.89700000000000002</v>
      </c>
      <c r="I93">
        <f>AVERAGEIF(Table1[School], B93, Table1[Cit rank])</f>
        <v>0.50277272727272737</v>
      </c>
      <c r="J93">
        <f>AVERAGEIF(Table1[School], B93, Table1[YO rank])</f>
        <v>0.29931818181818187</v>
      </c>
      <c r="K93" s="3">
        <f t="shared" si="3"/>
        <v>1.6797266514806379</v>
      </c>
      <c r="L93" s="3">
        <f t="shared" si="4"/>
        <v>49</v>
      </c>
      <c r="M93" s="3">
        <f t="shared" si="5"/>
        <v>81.306122448979593</v>
      </c>
    </row>
    <row r="94" spans="1:13" ht="15.6">
      <c r="A94" t="s">
        <v>175</v>
      </c>
      <c r="B94" t="s">
        <v>18</v>
      </c>
      <c r="C94" s="7" t="s">
        <v>7</v>
      </c>
      <c r="D94" t="s">
        <v>83</v>
      </c>
      <c r="E94">
        <v>767</v>
      </c>
      <c r="F94">
        <v>1991</v>
      </c>
      <c r="G94">
        <f>PERCENTRANK(Table1[Total Citations], E94)</f>
        <v>0.59899999999999998</v>
      </c>
      <c r="H94">
        <f>1-PERCENTRANK(Table1[Earliest Pub], F94)</f>
        <v>0.41400000000000003</v>
      </c>
      <c r="I94">
        <f>AVERAGEIF(Table1[School], B94, Table1[Cit rank])</f>
        <v>0.50277272727272737</v>
      </c>
      <c r="J94">
        <f>AVERAGEIF(Table1[School], B94, Table1[YO rank])</f>
        <v>0.29931818181818187</v>
      </c>
      <c r="K94" s="3">
        <f t="shared" si="3"/>
        <v>1.6797266514806379</v>
      </c>
      <c r="L94" s="3">
        <f t="shared" si="4"/>
        <v>30</v>
      </c>
      <c r="M94" s="3">
        <f t="shared" si="5"/>
        <v>25.566666666666666</v>
      </c>
    </row>
    <row r="95" spans="1:13" ht="15.6">
      <c r="A95" t="s">
        <v>176</v>
      </c>
      <c r="B95" t="s">
        <v>18</v>
      </c>
      <c r="C95" s="7" t="s">
        <v>7</v>
      </c>
      <c r="D95" t="s">
        <v>83</v>
      </c>
      <c r="E95">
        <v>712</v>
      </c>
      <c r="F95">
        <v>1981</v>
      </c>
      <c r="G95">
        <f>PERCENTRANK(Table1[Total Citations], E95)</f>
        <v>0.57399999999999995</v>
      </c>
      <c r="H95">
        <f>1-PERCENTRANK(Table1[Earliest Pub], F95)</f>
        <v>0.71399999999999997</v>
      </c>
      <c r="I95">
        <f>AVERAGEIF(Table1[School], B95, Table1[Cit rank])</f>
        <v>0.50277272727272737</v>
      </c>
      <c r="J95">
        <f>AVERAGEIF(Table1[School], B95, Table1[YO rank])</f>
        <v>0.29931818181818187</v>
      </c>
      <c r="K95" s="3">
        <f t="shared" si="3"/>
        <v>1.6797266514806379</v>
      </c>
      <c r="L95" s="3">
        <f t="shared" si="4"/>
        <v>40</v>
      </c>
      <c r="M95" s="3">
        <f t="shared" si="5"/>
        <v>17.8</v>
      </c>
    </row>
    <row r="96" spans="1:13" ht="15.6">
      <c r="A96" t="s">
        <v>177</v>
      </c>
      <c r="B96" t="s">
        <v>18</v>
      </c>
      <c r="C96" s="7" t="s">
        <v>7</v>
      </c>
      <c r="D96" t="s">
        <v>83</v>
      </c>
      <c r="E96">
        <v>521</v>
      </c>
      <c r="F96">
        <v>1996</v>
      </c>
      <c r="G96">
        <f>PERCENTRANK(Table1[Total Citations], E96)</f>
        <v>0.46</v>
      </c>
      <c r="H96">
        <f>1-PERCENTRANK(Table1[Earliest Pub], F96)</f>
        <v>0.27800000000000002</v>
      </c>
      <c r="I96">
        <f>AVERAGEIF(Table1[School], B96, Table1[Cit rank])</f>
        <v>0.50277272727272737</v>
      </c>
      <c r="J96">
        <f>AVERAGEIF(Table1[School], B96, Table1[YO rank])</f>
        <v>0.29931818181818187</v>
      </c>
      <c r="K96" s="3">
        <f t="shared" si="3"/>
        <v>1.6797266514806379</v>
      </c>
      <c r="L96" s="3">
        <f t="shared" si="4"/>
        <v>25</v>
      </c>
      <c r="M96" s="3">
        <f t="shared" si="5"/>
        <v>20.84</v>
      </c>
    </row>
    <row r="97" spans="1:13" ht="15.6">
      <c r="A97" t="s">
        <v>178</v>
      </c>
      <c r="B97" t="s">
        <v>18</v>
      </c>
      <c r="C97" s="7" t="s">
        <v>7</v>
      </c>
      <c r="D97" t="s">
        <v>83</v>
      </c>
      <c r="E97">
        <v>383</v>
      </c>
      <c r="F97">
        <v>2004</v>
      </c>
      <c r="G97">
        <f>PERCENTRANK(Table1[Total Citations], E97)</f>
        <v>0.36699999999999999</v>
      </c>
      <c r="H97">
        <f>1-PERCENTRANK(Table1[Earliest Pub], F97)</f>
        <v>6.1000000000000054E-2</v>
      </c>
      <c r="I97">
        <f>AVERAGEIF(Table1[School], B97, Table1[Cit rank])</f>
        <v>0.50277272727272737</v>
      </c>
      <c r="J97">
        <f>AVERAGEIF(Table1[School], B97, Table1[YO rank])</f>
        <v>0.29931818181818187</v>
      </c>
      <c r="K97" s="3">
        <f t="shared" si="3"/>
        <v>1.6797266514806379</v>
      </c>
      <c r="L97" s="3">
        <f t="shared" si="4"/>
        <v>17</v>
      </c>
      <c r="M97" s="3">
        <f t="shared" si="5"/>
        <v>22.529411764705884</v>
      </c>
    </row>
    <row r="98" spans="1:13" ht="15.6">
      <c r="A98" t="s">
        <v>179</v>
      </c>
      <c r="B98" t="s">
        <v>18</v>
      </c>
      <c r="C98" s="7" t="s">
        <v>7</v>
      </c>
      <c r="D98" t="s">
        <v>83</v>
      </c>
      <c r="E98">
        <v>1310</v>
      </c>
      <c r="F98">
        <v>1985</v>
      </c>
      <c r="G98">
        <f>PERCENTRANK(Table1[Total Citations], E98)</f>
        <v>0.75900000000000001</v>
      </c>
      <c r="H98">
        <f>1-PERCENTRANK(Table1[Earliest Pub], F98)</f>
        <v>0.59299999999999997</v>
      </c>
      <c r="I98">
        <f>AVERAGEIF(Table1[School], B98, Table1[Cit rank])</f>
        <v>0.50277272727272737</v>
      </c>
      <c r="J98">
        <f>AVERAGEIF(Table1[School], B98, Table1[YO rank])</f>
        <v>0.29931818181818187</v>
      </c>
      <c r="K98" s="3">
        <f t="shared" si="3"/>
        <v>1.6797266514806379</v>
      </c>
      <c r="L98" s="3">
        <f t="shared" si="4"/>
        <v>36</v>
      </c>
      <c r="M98" s="3">
        <f t="shared" si="5"/>
        <v>36.388888888888886</v>
      </c>
    </row>
    <row r="99" spans="1:13" ht="15.6">
      <c r="A99" t="s">
        <v>180</v>
      </c>
      <c r="B99" t="s">
        <v>18</v>
      </c>
      <c r="C99" s="7" t="s">
        <v>7</v>
      </c>
      <c r="D99" t="s">
        <v>83</v>
      </c>
      <c r="E99">
        <v>193</v>
      </c>
      <c r="F99">
        <v>2012</v>
      </c>
      <c r="G99">
        <f>PERCENTRANK(Table1[Total Citations], E99)</f>
        <v>0.18</v>
      </c>
      <c r="H99">
        <f>1-PERCENTRANK(Table1[Earliest Pub], F99)</f>
        <v>2.0000000000000018E-3</v>
      </c>
      <c r="I99">
        <f>AVERAGEIF(Table1[School], B99, Table1[Cit rank])</f>
        <v>0.50277272727272737</v>
      </c>
      <c r="J99">
        <f>AVERAGEIF(Table1[School], B99, Table1[YO rank])</f>
        <v>0.29931818181818187</v>
      </c>
      <c r="K99" s="3">
        <f t="shared" si="3"/>
        <v>1.6797266514806379</v>
      </c>
      <c r="L99" s="3">
        <f t="shared" si="4"/>
        <v>9</v>
      </c>
      <c r="M99" s="3">
        <f t="shared" si="5"/>
        <v>21.444444444444443</v>
      </c>
    </row>
    <row r="100" spans="1:13" ht="15.6">
      <c r="A100" t="s">
        <v>181</v>
      </c>
      <c r="B100" t="s">
        <v>18</v>
      </c>
      <c r="C100" s="7" t="s">
        <v>7</v>
      </c>
      <c r="D100" t="s">
        <v>83</v>
      </c>
      <c r="E100">
        <v>2102</v>
      </c>
      <c r="F100">
        <v>1991</v>
      </c>
      <c r="G100">
        <f>PERCENTRANK(Table1[Total Citations], E100)</f>
        <v>0.86699999999999999</v>
      </c>
      <c r="H100">
        <f>1-PERCENTRANK(Table1[Earliest Pub], F100)</f>
        <v>0.41400000000000003</v>
      </c>
      <c r="I100">
        <f>AVERAGEIF(Table1[School], B100, Table1[Cit rank])</f>
        <v>0.50277272727272737</v>
      </c>
      <c r="J100">
        <f>AVERAGEIF(Table1[School], B100, Table1[YO rank])</f>
        <v>0.29931818181818187</v>
      </c>
      <c r="K100" s="3">
        <f t="shared" si="3"/>
        <v>1.6797266514806379</v>
      </c>
      <c r="L100" s="3">
        <f t="shared" si="4"/>
        <v>30</v>
      </c>
      <c r="M100" s="3">
        <f t="shared" si="5"/>
        <v>70.066666666666663</v>
      </c>
    </row>
    <row r="101" spans="1:13" ht="15.6">
      <c r="A101" t="s">
        <v>182</v>
      </c>
      <c r="B101" t="s">
        <v>18</v>
      </c>
      <c r="C101" s="7" t="s">
        <v>7</v>
      </c>
      <c r="D101" t="s">
        <v>83</v>
      </c>
      <c r="E101">
        <v>775</v>
      </c>
      <c r="F101">
        <v>1980</v>
      </c>
      <c r="G101">
        <f>PERCENTRANK(Table1[Total Citations], E101)</f>
        <v>0.60299999999999998</v>
      </c>
      <c r="H101">
        <f>1-PERCENTRANK(Table1[Earliest Pub], F101)</f>
        <v>0.73899999999999999</v>
      </c>
      <c r="I101">
        <f>AVERAGEIF(Table1[School], B101, Table1[Cit rank])</f>
        <v>0.50277272727272737</v>
      </c>
      <c r="J101">
        <f>AVERAGEIF(Table1[School], B101, Table1[YO rank])</f>
        <v>0.29931818181818187</v>
      </c>
      <c r="K101" s="3">
        <f t="shared" si="3"/>
        <v>1.6797266514806379</v>
      </c>
      <c r="L101" s="3">
        <f t="shared" si="4"/>
        <v>41</v>
      </c>
      <c r="M101" s="3">
        <f t="shared" si="5"/>
        <v>18.902439024390244</v>
      </c>
    </row>
    <row r="102" spans="1:13" ht="15.6">
      <c r="A102" t="s">
        <v>183</v>
      </c>
      <c r="B102" t="s">
        <v>18</v>
      </c>
      <c r="C102" s="7" t="s">
        <v>7</v>
      </c>
      <c r="D102" t="s">
        <v>83</v>
      </c>
      <c r="E102">
        <v>59</v>
      </c>
      <c r="F102">
        <v>2010</v>
      </c>
      <c r="G102">
        <f>PERCENTRANK(Table1[Total Citations], E102)</f>
        <v>6.2E-2</v>
      </c>
      <c r="H102">
        <f>1-PERCENTRANK(Table1[Earliest Pub], F102)</f>
        <v>6.0000000000000053E-3</v>
      </c>
      <c r="I102">
        <f>AVERAGEIF(Table1[School], B102, Table1[Cit rank])</f>
        <v>0.50277272727272737</v>
      </c>
      <c r="J102">
        <f>AVERAGEIF(Table1[School], B102, Table1[YO rank])</f>
        <v>0.29931818181818187</v>
      </c>
      <c r="K102" s="3">
        <f t="shared" si="3"/>
        <v>1.6797266514806379</v>
      </c>
      <c r="L102" s="3">
        <f t="shared" si="4"/>
        <v>11</v>
      </c>
      <c r="M102" s="3">
        <f t="shared" si="5"/>
        <v>5.3636363636363633</v>
      </c>
    </row>
    <row r="103" spans="1:13" ht="15.6">
      <c r="A103" t="s">
        <v>184</v>
      </c>
      <c r="B103" t="s">
        <v>18</v>
      </c>
      <c r="C103" s="7" t="s">
        <v>7</v>
      </c>
      <c r="D103" t="s">
        <v>83</v>
      </c>
      <c r="E103">
        <v>165</v>
      </c>
      <c r="F103">
        <v>2009</v>
      </c>
      <c r="G103">
        <f>PERCENTRANK(Table1[Total Citations], E103)</f>
        <v>0.153</v>
      </c>
      <c r="H103">
        <f>1-PERCENTRANK(Table1[Earliest Pub], F103)</f>
        <v>9.000000000000008E-3</v>
      </c>
      <c r="I103">
        <f>AVERAGEIF(Table1[School], B103, Table1[Cit rank])</f>
        <v>0.50277272727272737</v>
      </c>
      <c r="J103">
        <f>AVERAGEIF(Table1[School], B103, Table1[YO rank])</f>
        <v>0.29931818181818187</v>
      </c>
      <c r="K103" s="3">
        <f t="shared" si="3"/>
        <v>1.6797266514806379</v>
      </c>
      <c r="L103" s="3">
        <f t="shared" si="4"/>
        <v>12</v>
      </c>
      <c r="M103" s="3">
        <f t="shared" si="5"/>
        <v>13.75</v>
      </c>
    </row>
    <row r="104" spans="1:13" ht="15.6">
      <c r="A104" s="7" t="s">
        <v>185</v>
      </c>
      <c r="B104" s="7" t="s">
        <v>20</v>
      </c>
      <c r="C104" s="7" t="s">
        <v>6</v>
      </c>
      <c r="D104" s="7" t="s">
        <v>83</v>
      </c>
      <c r="E104" s="7">
        <v>613</v>
      </c>
      <c r="F104" s="7">
        <v>1992</v>
      </c>
      <c r="G104">
        <f>PERCENTRANK(Table1[Total Citations], E104)</f>
        <v>0.51600000000000001</v>
      </c>
      <c r="H104">
        <f>1-PERCENTRANK(Table1[Earliest Pub], F104)</f>
        <v>0.38700000000000001</v>
      </c>
      <c r="I104">
        <f>AVERAGEIF(Table1[School], B104, Table1[Cit rank])</f>
        <v>0.69115384615384612</v>
      </c>
      <c r="J104">
        <f>AVERAGEIF(Table1[School], B104, Table1[YO rank])</f>
        <v>0.52380769230769231</v>
      </c>
      <c r="K104" s="3">
        <f t="shared" si="3"/>
        <v>1.3194801380424406</v>
      </c>
      <c r="L104" s="3">
        <f t="shared" si="4"/>
        <v>29</v>
      </c>
      <c r="M104" s="3">
        <f t="shared" si="5"/>
        <v>21.137931034482758</v>
      </c>
    </row>
    <row r="105" spans="1:13" ht="15.6">
      <c r="A105" s="7" t="s">
        <v>186</v>
      </c>
      <c r="B105" s="7" t="s">
        <v>20</v>
      </c>
      <c r="C105" s="7" t="s">
        <v>6</v>
      </c>
      <c r="D105" s="7" t="s">
        <v>83</v>
      </c>
      <c r="E105" s="7">
        <v>614</v>
      </c>
      <c r="F105" s="7">
        <v>2001</v>
      </c>
      <c r="G105">
        <f>PERCENTRANK(Table1[Total Citations], E105)</f>
        <v>0.51700000000000002</v>
      </c>
      <c r="H105">
        <f>1-PERCENTRANK(Table1[Earliest Pub], F105)</f>
        <v>0.124</v>
      </c>
      <c r="I105">
        <f>AVERAGEIF(Table1[School], B105, Table1[Cit rank])</f>
        <v>0.69115384615384612</v>
      </c>
      <c r="J105">
        <f>AVERAGEIF(Table1[School], B105, Table1[YO rank])</f>
        <v>0.52380769230769231</v>
      </c>
      <c r="K105" s="3">
        <f t="shared" si="3"/>
        <v>1.3194801380424406</v>
      </c>
      <c r="L105" s="3">
        <f t="shared" si="4"/>
        <v>20</v>
      </c>
      <c r="M105" s="3">
        <f t="shared" si="5"/>
        <v>30.7</v>
      </c>
    </row>
    <row r="106" spans="1:13" ht="15.6">
      <c r="A106" s="7" t="s">
        <v>187</v>
      </c>
      <c r="B106" s="7" t="s">
        <v>20</v>
      </c>
      <c r="C106" s="7" t="s">
        <v>6</v>
      </c>
      <c r="D106" s="7" t="s">
        <v>83</v>
      </c>
      <c r="E106" s="7">
        <v>3749</v>
      </c>
      <c r="F106" s="7">
        <v>1969</v>
      </c>
      <c r="G106">
        <f>PERCENTRANK(Table1[Total Citations], E106)</f>
        <v>0.94299999999999995</v>
      </c>
      <c r="H106">
        <f>1-PERCENTRANK(Table1[Earliest Pub], F106)</f>
        <v>0.93900000000000006</v>
      </c>
      <c r="I106">
        <f>AVERAGEIF(Table1[School], B106, Table1[Cit rank])</f>
        <v>0.69115384615384612</v>
      </c>
      <c r="J106">
        <f>AVERAGEIF(Table1[School], B106, Table1[YO rank])</f>
        <v>0.52380769230769231</v>
      </c>
      <c r="K106" s="3">
        <f t="shared" si="3"/>
        <v>1.3194801380424406</v>
      </c>
      <c r="L106" s="3">
        <f t="shared" si="4"/>
        <v>52</v>
      </c>
      <c r="M106" s="3">
        <f t="shared" si="5"/>
        <v>72.09615384615384</v>
      </c>
    </row>
    <row r="107" spans="1:13" ht="15.6">
      <c r="A107" s="7" t="s">
        <v>188</v>
      </c>
      <c r="B107" s="7" t="s">
        <v>20</v>
      </c>
      <c r="C107" s="7" t="s">
        <v>7</v>
      </c>
      <c r="D107" s="7" t="s">
        <v>83</v>
      </c>
      <c r="E107" s="7">
        <v>465</v>
      </c>
      <c r="F107" s="7">
        <v>2006</v>
      </c>
      <c r="G107">
        <f>PERCENTRANK(Table1[Total Citations], E107)</f>
        <v>0.42199999999999999</v>
      </c>
      <c r="H107">
        <f>1-PERCENTRANK(Table1[Earliest Pub], F107)</f>
        <v>2.7000000000000024E-2</v>
      </c>
      <c r="I107">
        <f>AVERAGEIF(Table1[School], B107, Table1[Cit rank])</f>
        <v>0.69115384615384612</v>
      </c>
      <c r="J107">
        <f>AVERAGEIF(Table1[School], B107, Table1[YO rank])</f>
        <v>0.52380769230769231</v>
      </c>
      <c r="K107" s="3">
        <f t="shared" si="3"/>
        <v>1.3194801380424406</v>
      </c>
      <c r="L107" s="3">
        <f t="shared" si="4"/>
        <v>15</v>
      </c>
      <c r="M107" s="3">
        <f t="shared" si="5"/>
        <v>31</v>
      </c>
    </row>
    <row r="108" spans="1:13" ht="15.6">
      <c r="A108" s="7" t="s">
        <v>189</v>
      </c>
      <c r="B108" s="7" t="s">
        <v>20</v>
      </c>
      <c r="C108" s="7" t="s">
        <v>7</v>
      </c>
      <c r="D108" s="7" t="s">
        <v>83</v>
      </c>
      <c r="E108" s="7">
        <v>972</v>
      </c>
      <c r="F108" s="7">
        <v>1982</v>
      </c>
      <c r="G108">
        <f>PERCENTRANK(Table1[Total Citations], E108)</f>
        <v>0.66600000000000004</v>
      </c>
      <c r="H108">
        <f>1-PERCENTRANK(Table1[Earliest Pub], F108)</f>
        <v>0.68399999999999994</v>
      </c>
      <c r="I108">
        <f>AVERAGEIF(Table1[School], B108, Table1[Cit rank])</f>
        <v>0.69115384615384612</v>
      </c>
      <c r="J108">
        <f>AVERAGEIF(Table1[School], B108, Table1[YO rank])</f>
        <v>0.52380769230769231</v>
      </c>
      <c r="K108" s="3">
        <f t="shared" si="3"/>
        <v>1.3194801380424406</v>
      </c>
      <c r="L108" s="3">
        <f t="shared" si="4"/>
        <v>39</v>
      </c>
      <c r="M108" s="3">
        <f t="shared" si="5"/>
        <v>24.923076923076923</v>
      </c>
    </row>
    <row r="109" spans="1:13" ht="15.6">
      <c r="A109" s="7" t="s">
        <v>190</v>
      </c>
      <c r="B109" s="7" t="s">
        <v>20</v>
      </c>
      <c r="C109" s="7" t="s">
        <v>7</v>
      </c>
      <c r="D109" s="7" t="s">
        <v>83</v>
      </c>
      <c r="E109" s="7">
        <v>1559</v>
      </c>
      <c r="F109" s="7">
        <v>2000</v>
      </c>
      <c r="G109">
        <f>PERCENTRANK(Table1[Total Citations], E109)</f>
        <v>0.80200000000000005</v>
      </c>
      <c r="H109">
        <f>1-PERCENTRANK(Table1[Earliest Pub], F109)</f>
        <v>0.14700000000000002</v>
      </c>
      <c r="I109">
        <f>AVERAGEIF(Table1[School], B109, Table1[Cit rank])</f>
        <v>0.69115384615384612</v>
      </c>
      <c r="J109">
        <f>AVERAGEIF(Table1[School], B109, Table1[YO rank])</f>
        <v>0.52380769230769231</v>
      </c>
      <c r="K109" s="3">
        <f t="shared" si="3"/>
        <v>1.3194801380424406</v>
      </c>
      <c r="L109" s="3">
        <f t="shared" si="4"/>
        <v>21</v>
      </c>
      <c r="M109" s="3">
        <f t="shared" si="5"/>
        <v>74.238095238095241</v>
      </c>
    </row>
    <row r="110" spans="1:13" ht="15.6">
      <c r="A110" s="7" t="s">
        <v>191</v>
      </c>
      <c r="B110" s="7" t="s">
        <v>20</v>
      </c>
      <c r="C110" s="7" t="s">
        <v>7</v>
      </c>
      <c r="D110" s="7" t="s">
        <v>83</v>
      </c>
      <c r="E110" s="7">
        <v>1196</v>
      </c>
      <c r="F110" s="7">
        <v>2008</v>
      </c>
      <c r="G110">
        <f>PERCENTRANK(Table1[Total Citations], E110)</f>
        <v>0.73299999999999998</v>
      </c>
      <c r="H110">
        <f>1-PERCENTRANK(Table1[Earliest Pub], F110)</f>
        <v>1.2000000000000011E-2</v>
      </c>
      <c r="I110">
        <f>AVERAGEIF(Table1[School], B110, Table1[Cit rank])</f>
        <v>0.69115384615384612</v>
      </c>
      <c r="J110">
        <f>AVERAGEIF(Table1[School], B110, Table1[YO rank])</f>
        <v>0.52380769230769231</v>
      </c>
      <c r="K110" s="3">
        <f t="shared" si="3"/>
        <v>1.3194801380424406</v>
      </c>
      <c r="L110" s="3">
        <f t="shared" si="4"/>
        <v>13</v>
      </c>
      <c r="M110" s="3">
        <f t="shared" si="5"/>
        <v>92</v>
      </c>
    </row>
    <row r="111" spans="1:13" ht="15.6">
      <c r="A111" s="7" t="s">
        <v>192</v>
      </c>
      <c r="B111" s="7" t="s">
        <v>20</v>
      </c>
      <c r="C111" s="7" t="s">
        <v>7</v>
      </c>
      <c r="D111" s="7" t="s">
        <v>83</v>
      </c>
      <c r="E111" s="7">
        <v>1154</v>
      </c>
      <c r="F111" s="7">
        <v>1990</v>
      </c>
      <c r="G111">
        <f>PERCENTRANK(Table1[Total Citations], E111)</f>
        <v>0.71899999999999997</v>
      </c>
      <c r="H111">
        <f>1-PERCENTRANK(Table1[Earliest Pub], F111)</f>
        <v>0.43600000000000005</v>
      </c>
      <c r="I111">
        <f>AVERAGEIF(Table1[School], B111, Table1[Cit rank])</f>
        <v>0.69115384615384612</v>
      </c>
      <c r="J111">
        <f>AVERAGEIF(Table1[School], B111, Table1[YO rank])</f>
        <v>0.52380769230769231</v>
      </c>
      <c r="K111" s="3">
        <f t="shared" si="3"/>
        <v>1.3194801380424406</v>
      </c>
      <c r="L111" s="3">
        <f t="shared" si="4"/>
        <v>31</v>
      </c>
      <c r="M111" s="3">
        <f t="shared" si="5"/>
        <v>37.225806451612904</v>
      </c>
    </row>
    <row r="112" spans="1:13" ht="15.6">
      <c r="A112" s="7" t="s">
        <v>193</v>
      </c>
      <c r="B112" s="7" t="s">
        <v>20</v>
      </c>
      <c r="C112" s="7" t="s">
        <v>7</v>
      </c>
      <c r="D112" s="7" t="s">
        <v>83</v>
      </c>
      <c r="E112" s="7">
        <v>263</v>
      </c>
      <c r="F112" s="7">
        <v>2003</v>
      </c>
      <c r="G112">
        <f>PERCENTRANK(Table1[Total Citations], E112)</f>
        <v>0.26200000000000001</v>
      </c>
      <c r="H112">
        <f>1-PERCENTRANK(Table1[Earliest Pub], F112)</f>
        <v>8.1999999999999962E-2</v>
      </c>
      <c r="I112">
        <f>AVERAGEIF(Table1[School], B112, Table1[Cit rank])</f>
        <v>0.69115384615384612</v>
      </c>
      <c r="J112">
        <f>AVERAGEIF(Table1[School], B112, Table1[YO rank])</f>
        <v>0.52380769230769231</v>
      </c>
      <c r="K112" s="3">
        <f t="shared" si="3"/>
        <v>1.3194801380424406</v>
      </c>
      <c r="L112" s="3">
        <f t="shared" si="4"/>
        <v>18</v>
      </c>
      <c r="M112" s="3">
        <f t="shared" si="5"/>
        <v>14.611111111111111</v>
      </c>
    </row>
    <row r="113" spans="1:13" ht="15.6">
      <c r="A113" s="7" t="s">
        <v>194</v>
      </c>
      <c r="B113" s="7" t="s">
        <v>20</v>
      </c>
      <c r="C113" s="7" t="s">
        <v>7</v>
      </c>
      <c r="D113" s="7" t="s">
        <v>83</v>
      </c>
      <c r="E113" s="7">
        <v>1191</v>
      </c>
      <c r="F113" s="7">
        <v>1981</v>
      </c>
      <c r="G113">
        <f>PERCENTRANK(Table1[Total Citations], E113)</f>
        <v>0.73199999999999998</v>
      </c>
      <c r="H113">
        <f>1-PERCENTRANK(Table1[Earliest Pub], F113)</f>
        <v>0.71399999999999997</v>
      </c>
      <c r="I113">
        <f>AVERAGEIF(Table1[School], B113, Table1[Cit rank])</f>
        <v>0.69115384615384612</v>
      </c>
      <c r="J113">
        <f>AVERAGEIF(Table1[School], B113, Table1[YO rank])</f>
        <v>0.52380769230769231</v>
      </c>
      <c r="K113" s="3">
        <f t="shared" si="3"/>
        <v>1.3194801380424406</v>
      </c>
      <c r="L113" s="3">
        <f t="shared" si="4"/>
        <v>40</v>
      </c>
      <c r="M113" s="3">
        <f t="shared" si="5"/>
        <v>29.774999999999999</v>
      </c>
    </row>
    <row r="114" spans="1:13" ht="15.6">
      <c r="A114" s="7" t="s">
        <v>195</v>
      </c>
      <c r="B114" s="7" t="s">
        <v>20</v>
      </c>
      <c r="C114" s="7" t="s">
        <v>7</v>
      </c>
      <c r="D114" s="7" t="s">
        <v>83</v>
      </c>
      <c r="E114" s="7">
        <v>1073</v>
      </c>
      <c r="F114" s="7">
        <v>1968</v>
      </c>
      <c r="G114">
        <f>PERCENTRANK(Table1[Total Citations], E114)</f>
        <v>0.70199999999999996</v>
      </c>
      <c r="H114">
        <f>1-PERCENTRANK(Table1[Earliest Pub], F114)</f>
        <v>0.94899999999999995</v>
      </c>
      <c r="I114">
        <f>AVERAGEIF(Table1[School], B114, Table1[Cit rank])</f>
        <v>0.69115384615384612</v>
      </c>
      <c r="J114">
        <f>AVERAGEIF(Table1[School], B114, Table1[YO rank])</f>
        <v>0.52380769230769231</v>
      </c>
      <c r="K114" s="3">
        <f t="shared" si="3"/>
        <v>1.3194801380424406</v>
      </c>
      <c r="L114" s="3">
        <f t="shared" si="4"/>
        <v>53</v>
      </c>
      <c r="M114" s="3">
        <f t="shared" si="5"/>
        <v>20.245283018867923</v>
      </c>
    </row>
    <row r="115" spans="1:13" ht="15.6">
      <c r="A115" s="7" t="s">
        <v>196</v>
      </c>
      <c r="B115" s="7" t="s">
        <v>20</v>
      </c>
      <c r="C115" s="7" t="s">
        <v>7</v>
      </c>
      <c r="D115" s="7" t="s">
        <v>83</v>
      </c>
      <c r="E115" s="7">
        <v>488</v>
      </c>
      <c r="F115" s="7">
        <v>1986</v>
      </c>
      <c r="G115">
        <f>PERCENTRANK(Table1[Total Citations], E115)</f>
        <v>0.435</v>
      </c>
      <c r="H115">
        <f>1-PERCENTRANK(Table1[Earliest Pub], F115)</f>
        <v>0.56400000000000006</v>
      </c>
      <c r="I115">
        <f>AVERAGEIF(Table1[School], B115, Table1[Cit rank])</f>
        <v>0.69115384615384612</v>
      </c>
      <c r="J115">
        <f>AVERAGEIF(Table1[School], B115, Table1[YO rank])</f>
        <v>0.52380769230769231</v>
      </c>
      <c r="K115" s="3">
        <f t="shared" si="3"/>
        <v>1.3194801380424406</v>
      </c>
      <c r="L115" s="3">
        <f t="shared" si="4"/>
        <v>35</v>
      </c>
      <c r="M115" s="3">
        <f t="shared" si="5"/>
        <v>13.942857142857143</v>
      </c>
    </row>
    <row r="116" spans="1:13" ht="15.6">
      <c r="A116" s="7" t="s">
        <v>197</v>
      </c>
      <c r="B116" s="7" t="s">
        <v>20</v>
      </c>
      <c r="C116" s="7" t="s">
        <v>7</v>
      </c>
      <c r="D116" s="7" t="s">
        <v>83</v>
      </c>
      <c r="E116" s="7">
        <v>4350</v>
      </c>
      <c r="F116" s="7">
        <v>1966</v>
      </c>
      <c r="G116">
        <f>PERCENTRANK(Table1[Total Citations], E116)</f>
        <v>0.95899999999999996</v>
      </c>
      <c r="H116">
        <f>1-PERCENTRANK(Table1[Earliest Pub], F116)</f>
        <v>0.96599999999999997</v>
      </c>
      <c r="I116">
        <f>AVERAGEIF(Table1[School], B116, Table1[Cit rank])</f>
        <v>0.69115384615384612</v>
      </c>
      <c r="J116">
        <f>AVERAGEIF(Table1[School], B116, Table1[YO rank])</f>
        <v>0.52380769230769231</v>
      </c>
      <c r="K116" s="3">
        <f t="shared" si="3"/>
        <v>1.3194801380424406</v>
      </c>
      <c r="L116" s="3">
        <f t="shared" si="4"/>
        <v>55</v>
      </c>
      <c r="M116" s="3">
        <f t="shared" si="5"/>
        <v>79.090909090909093</v>
      </c>
    </row>
    <row r="117" spans="1:13" ht="15.6">
      <c r="A117" s="7" t="s">
        <v>198</v>
      </c>
      <c r="B117" s="7" t="s">
        <v>20</v>
      </c>
      <c r="C117" s="7" t="s">
        <v>7</v>
      </c>
      <c r="D117" s="7" t="s">
        <v>83</v>
      </c>
      <c r="E117" s="7">
        <v>2073</v>
      </c>
      <c r="F117" s="7">
        <v>1971</v>
      </c>
      <c r="G117">
        <f>PERCENTRANK(Table1[Total Citations], E117)</f>
        <v>0.86399999999999999</v>
      </c>
      <c r="H117">
        <f>1-PERCENTRANK(Table1[Earliest Pub], F117)</f>
        <v>0.91300000000000003</v>
      </c>
      <c r="I117">
        <f>AVERAGEIF(Table1[School], B117, Table1[Cit rank])</f>
        <v>0.69115384615384612</v>
      </c>
      <c r="J117">
        <f>AVERAGEIF(Table1[School], B117, Table1[YO rank])</f>
        <v>0.52380769230769231</v>
      </c>
      <c r="K117" s="3">
        <f t="shared" si="3"/>
        <v>1.3194801380424406</v>
      </c>
      <c r="L117" s="3">
        <f t="shared" si="4"/>
        <v>50</v>
      </c>
      <c r="M117" s="3">
        <f t="shared" si="5"/>
        <v>41.46</v>
      </c>
    </row>
    <row r="118" spans="1:13" ht="15.6">
      <c r="A118" s="7" t="s">
        <v>199</v>
      </c>
      <c r="B118" s="7" t="s">
        <v>20</v>
      </c>
      <c r="C118" s="7" t="s">
        <v>7</v>
      </c>
      <c r="D118" s="7" t="s">
        <v>83</v>
      </c>
      <c r="E118" s="7">
        <v>6364</v>
      </c>
      <c r="F118" s="7">
        <v>1980</v>
      </c>
      <c r="G118">
        <f>PERCENTRANK(Table1[Total Citations], E118)</f>
        <v>0.98399999999999999</v>
      </c>
      <c r="H118">
        <f>1-PERCENTRANK(Table1[Earliest Pub], F118)</f>
        <v>0.73899999999999999</v>
      </c>
      <c r="I118">
        <f>AVERAGEIF(Table1[School], B118, Table1[Cit rank])</f>
        <v>0.69115384615384612</v>
      </c>
      <c r="J118">
        <f>AVERAGEIF(Table1[School], B118, Table1[YO rank])</f>
        <v>0.52380769230769231</v>
      </c>
      <c r="K118" s="3">
        <f t="shared" si="3"/>
        <v>1.3194801380424406</v>
      </c>
      <c r="L118" s="3">
        <f t="shared" si="4"/>
        <v>41</v>
      </c>
      <c r="M118" s="3">
        <f t="shared" si="5"/>
        <v>155.21951219512195</v>
      </c>
    </row>
    <row r="119" spans="1:13" ht="15.6">
      <c r="A119" s="7" t="s">
        <v>200</v>
      </c>
      <c r="B119" s="7" t="s">
        <v>20</v>
      </c>
      <c r="C119" s="7" t="s">
        <v>7</v>
      </c>
      <c r="D119" s="7" t="s">
        <v>83</v>
      </c>
      <c r="E119" s="7">
        <v>2461</v>
      </c>
      <c r="F119" s="7">
        <v>1995</v>
      </c>
      <c r="G119">
        <f>PERCENTRANK(Table1[Total Citations], E119)</f>
        <v>0.88900000000000001</v>
      </c>
      <c r="H119">
        <f>1-PERCENTRANK(Table1[Earliest Pub], F119)</f>
        <v>0.30400000000000005</v>
      </c>
      <c r="I119">
        <f>AVERAGEIF(Table1[School], B119, Table1[Cit rank])</f>
        <v>0.69115384615384612</v>
      </c>
      <c r="J119">
        <f>AVERAGEIF(Table1[School], B119, Table1[YO rank])</f>
        <v>0.52380769230769231</v>
      </c>
      <c r="K119" s="3">
        <f t="shared" si="3"/>
        <v>1.3194801380424406</v>
      </c>
      <c r="L119" s="3">
        <f t="shared" si="4"/>
        <v>26</v>
      </c>
      <c r="M119" s="3">
        <f t="shared" si="5"/>
        <v>94.65384615384616</v>
      </c>
    </row>
    <row r="120" spans="1:13" ht="15.6">
      <c r="A120" s="7" t="s">
        <v>201</v>
      </c>
      <c r="B120" s="7" t="s">
        <v>20</v>
      </c>
      <c r="C120" s="7" t="s">
        <v>7</v>
      </c>
      <c r="D120" s="7" t="s">
        <v>83</v>
      </c>
      <c r="E120" s="7">
        <v>2118</v>
      </c>
      <c r="F120" s="7">
        <v>1971</v>
      </c>
      <c r="G120">
        <f>PERCENTRANK(Table1[Total Citations], E120)</f>
        <v>0.86699999999999999</v>
      </c>
      <c r="H120">
        <f>1-PERCENTRANK(Table1[Earliest Pub], F120)</f>
        <v>0.91300000000000003</v>
      </c>
      <c r="I120">
        <f>AVERAGEIF(Table1[School], B120, Table1[Cit rank])</f>
        <v>0.69115384615384612</v>
      </c>
      <c r="J120">
        <f>AVERAGEIF(Table1[School], B120, Table1[YO rank])</f>
        <v>0.52380769230769231</v>
      </c>
      <c r="K120" s="3">
        <f t="shared" si="3"/>
        <v>1.3194801380424406</v>
      </c>
      <c r="L120" s="3">
        <f t="shared" si="4"/>
        <v>50</v>
      </c>
      <c r="M120" s="3">
        <f t="shared" si="5"/>
        <v>42.36</v>
      </c>
    </row>
    <row r="121" spans="1:13" ht="15.6">
      <c r="A121" s="7" t="s">
        <v>202</v>
      </c>
      <c r="B121" s="7" t="s">
        <v>20</v>
      </c>
      <c r="C121" s="7" t="s">
        <v>7</v>
      </c>
      <c r="D121" s="7" t="s">
        <v>83</v>
      </c>
      <c r="E121" s="7">
        <v>2306</v>
      </c>
      <c r="F121" s="7">
        <v>1968</v>
      </c>
      <c r="G121">
        <f>PERCENTRANK(Table1[Total Citations], E121)</f>
        <v>0.878</v>
      </c>
      <c r="H121">
        <f>1-PERCENTRANK(Table1[Earliest Pub], F121)</f>
        <v>0.94899999999999995</v>
      </c>
      <c r="I121">
        <f>AVERAGEIF(Table1[School], B121, Table1[Cit rank])</f>
        <v>0.69115384615384612</v>
      </c>
      <c r="J121">
        <f>AVERAGEIF(Table1[School], B121, Table1[YO rank])</f>
        <v>0.52380769230769231</v>
      </c>
      <c r="K121" s="3">
        <f t="shared" si="3"/>
        <v>1.3194801380424406</v>
      </c>
      <c r="L121" s="3">
        <f t="shared" si="4"/>
        <v>53</v>
      </c>
      <c r="M121" s="3">
        <f t="shared" si="5"/>
        <v>43.509433962264154</v>
      </c>
    </row>
    <row r="122" spans="1:13" ht="15.6">
      <c r="A122" s="7" t="s">
        <v>203</v>
      </c>
      <c r="B122" s="7" t="s">
        <v>20</v>
      </c>
      <c r="C122" s="7" t="s">
        <v>7</v>
      </c>
      <c r="D122" s="7" t="s">
        <v>83</v>
      </c>
      <c r="E122" s="7">
        <v>3362</v>
      </c>
      <c r="F122" s="7">
        <v>1994</v>
      </c>
      <c r="G122">
        <f>PERCENTRANK(Table1[Total Citations], E122)</f>
        <v>0.93400000000000005</v>
      </c>
      <c r="H122">
        <f>1-PERCENTRANK(Table1[Earliest Pub], F122)</f>
        <v>0.33399999999999996</v>
      </c>
      <c r="I122">
        <f>AVERAGEIF(Table1[School], B122, Table1[Cit rank])</f>
        <v>0.69115384615384612</v>
      </c>
      <c r="J122">
        <f>AVERAGEIF(Table1[School], B122, Table1[YO rank])</f>
        <v>0.52380769230769231</v>
      </c>
      <c r="K122" s="3">
        <f t="shared" si="3"/>
        <v>1.3194801380424406</v>
      </c>
      <c r="L122" s="3">
        <f t="shared" si="4"/>
        <v>27</v>
      </c>
      <c r="M122" s="3">
        <f t="shared" si="5"/>
        <v>124.51851851851852</v>
      </c>
    </row>
    <row r="123" spans="1:13" ht="15.6">
      <c r="A123" s="7" t="s">
        <v>204</v>
      </c>
      <c r="B123" s="7" t="s">
        <v>20</v>
      </c>
      <c r="C123" s="7" t="s">
        <v>7</v>
      </c>
      <c r="D123" s="7" t="s">
        <v>83</v>
      </c>
      <c r="E123" s="7">
        <v>1870</v>
      </c>
      <c r="F123" s="7">
        <v>1977</v>
      </c>
      <c r="G123">
        <f>PERCENTRANK(Table1[Total Citations], E123)</f>
        <v>0.84699999999999998</v>
      </c>
      <c r="H123">
        <f>1-PERCENTRANK(Table1[Earliest Pub], F123)</f>
        <v>0.80499999999999994</v>
      </c>
      <c r="I123">
        <f>AVERAGEIF(Table1[School], B123, Table1[Cit rank])</f>
        <v>0.69115384615384612</v>
      </c>
      <c r="J123">
        <f>AVERAGEIF(Table1[School], B123, Table1[YO rank])</f>
        <v>0.52380769230769231</v>
      </c>
      <c r="K123" s="3">
        <f t="shared" si="3"/>
        <v>1.3194801380424406</v>
      </c>
      <c r="L123" s="3">
        <f t="shared" si="4"/>
        <v>44</v>
      </c>
      <c r="M123" s="3">
        <f t="shared" si="5"/>
        <v>42.5</v>
      </c>
    </row>
    <row r="124" spans="1:13" ht="15.6">
      <c r="A124" s="7" t="s">
        <v>205</v>
      </c>
      <c r="B124" s="7" t="s">
        <v>20</v>
      </c>
      <c r="C124" s="7" t="s">
        <v>7</v>
      </c>
      <c r="D124" s="7" t="s">
        <v>83</v>
      </c>
      <c r="E124" s="7">
        <v>301</v>
      </c>
      <c r="F124" s="7">
        <v>1974</v>
      </c>
      <c r="G124">
        <f>PERCENTRANK(Table1[Total Citations], E124)</f>
        <v>0.29799999999999999</v>
      </c>
      <c r="H124">
        <f>1-PERCENTRANK(Table1[Earliest Pub], F124)</f>
        <v>0.86899999999999999</v>
      </c>
      <c r="I124">
        <f>AVERAGEIF(Table1[School], B124, Table1[Cit rank])</f>
        <v>0.69115384615384612</v>
      </c>
      <c r="J124">
        <f>AVERAGEIF(Table1[School], B124, Table1[YO rank])</f>
        <v>0.52380769230769231</v>
      </c>
      <c r="K124" s="3">
        <f t="shared" si="3"/>
        <v>1.3194801380424406</v>
      </c>
      <c r="L124" s="3">
        <f t="shared" si="4"/>
        <v>47</v>
      </c>
      <c r="M124" s="3">
        <f t="shared" si="5"/>
        <v>6.4042553191489358</v>
      </c>
    </row>
    <row r="125" spans="1:13" ht="15.6">
      <c r="A125" s="7" t="s">
        <v>206</v>
      </c>
      <c r="B125" s="7" t="s">
        <v>20</v>
      </c>
      <c r="C125" s="7" t="s">
        <v>7</v>
      </c>
      <c r="D125" s="7" t="s">
        <v>83</v>
      </c>
      <c r="E125" s="7">
        <v>1149</v>
      </c>
      <c r="F125" s="7">
        <v>2000</v>
      </c>
      <c r="G125">
        <f>PERCENTRANK(Table1[Total Citations], E125)</f>
        <v>0.71799999999999997</v>
      </c>
      <c r="H125">
        <f>1-PERCENTRANK(Table1[Earliest Pub], F125)</f>
        <v>0.14700000000000002</v>
      </c>
      <c r="I125">
        <f>AVERAGEIF(Table1[School], B125, Table1[Cit rank])</f>
        <v>0.69115384615384612</v>
      </c>
      <c r="J125">
        <f>AVERAGEIF(Table1[School], B125, Table1[YO rank])</f>
        <v>0.52380769230769231</v>
      </c>
      <c r="K125" s="3">
        <f t="shared" si="3"/>
        <v>1.3194801380424406</v>
      </c>
      <c r="L125" s="3">
        <f t="shared" si="4"/>
        <v>21</v>
      </c>
      <c r="M125" s="3">
        <f t="shared" si="5"/>
        <v>54.714285714285715</v>
      </c>
    </row>
    <row r="126" spans="1:13" ht="15.6">
      <c r="A126" s="7" t="s">
        <v>207</v>
      </c>
      <c r="B126" s="7" t="s">
        <v>20</v>
      </c>
      <c r="C126" s="7" t="s">
        <v>7</v>
      </c>
      <c r="D126" s="7" t="s">
        <v>83</v>
      </c>
      <c r="E126" s="7">
        <v>495</v>
      </c>
      <c r="F126" s="7">
        <v>1992</v>
      </c>
      <c r="G126">
        <f>PERCENTRANK(Table1[Total Citations], E126)</f>
        <v>0.44</v>
      </c>
      <c r="H126">
        <f>1-PERCENTRANK(Table1[Earliest Pub], F126)</f>
        <v>0.38700000000000001</v>
      </c>
      <c r="I126">
        <f>AVERAGEIF(Table1[School], B126, Table1[Cit rank])</f>
        <v>0.69115384615384612</v>
      </c>
      <c r="J126">
        <f>AVERAGEIF(Table1[School], B126, Table1[YO rank])</f>
        <v>0.52380769230769231</v>
      </c>
      <c r="K126" s="3">
        <f t="shared" si="3"/>
        <v>1.3194801380424406</v>
      </c>
      <c r="L126" s="3">
        <f t="shared" si="4"/>
        <v>29</v>
      </c>
      <c r="M126" s="3">
        <f t="shared" si="5"/>
        <v>17.068965517241381</v>
      </c>
    </row>
    <row r="127" spans="1:13" ht="15.6">
      <c r="A127" s="7" t="s">
        <v>208</v>
      </c>
      <c r="B127" s="7" t="s">
        <v>20</v>
      </c>
      <c r="C127" s="7" t="s">
        <v>7</v>
      </c>
      <c r="D127" s="7" t="s">
        <v>83</v>
      </c>
      <c r="E127" s="7">
        <v>315</v>
      </c>
      <c r="F127" s="7">
        <v>1995</v>
      </c>
      <c r="G127">
        <f>PERCENTRANK(Table1[Total Citations], E127)</f>
        <v>0.31</v>
      </c>
      <c r="H127">
        <f>1-PERCENTRANK(Table1[Earliest Pub], F127)</f>
        <v>0.30400000000000005</v>
      </c>
      <c r="I127">
        <f>AVERAGEIF(Table1[School], B127, Table1[Cit rank])</f>
        <v>0.69115384615384612</v>
      </c>
      <c r="J127">
        <f>AVERAGEIF(Table1[School], B127, Table1[YO rank])</f>
        <v>0.52380769230769231</v>
      </c>
      <c r="K127" s="3">
        <f t="shared" si="3"/>
        <v>1.3194801380424406</v>
      </c>
      <c r="L127" s="3">
        <f t="shared" si="4"/>
        <v>26</v>
      </c>
      <c r="M127" s="3">
        <f t="shared" si="5"/>
        <v>12.115384615384615</v>
      </c>
    </row>
    <row r="128" spans="1:13" ht="15.6">
      <c r="A128" s="7" t="s">
        <v>209</v>
      </c>
      <c r="B128" s="7" t="s">
        <v>20</v>
      </c>
      <c r="C128" s="7" t="s">
        <v>7</v>
      </c>
      <c r="D128" s="7" t="s">
        <v>83</v>
      </c>
      <c r="E128" s="7">
        <v>735</v>
      </c>
      <c r="F128" s="7">
        <v>1997</v>
      </c>
      <c r="G128">
        <f>PERCENTRANK(Table1[Total Citations], E128)</f>
        <v>0.58399999999999996</v>
      </c>
      <c r="H128">
        <f>1-PERCENTRANK(Table1[Earliest Pub], F128)</f>
        <v>0.24</v>
      </c>
      <c r="I128">
        <f>AVERAGEIF(Table1[School], B128, Table1[Cit rank])</f>
        <v>0.69115384615384612</v>
      </c>
      <c r="J128">
        <f>AVERAGEIF(Table1[School], B128, Table1[YO rank])</f>
        <v>0.52380769230769231</v>
      </c>
      <c r="K128" s="3">
        <f t="shared" si="3"/>
        <v>1.3194801380424406</v>
      </c>
      <c r="L128" s="3">
        <f t="shared" si="4"/>
        <v>24</v>
      </c>
      <c r="M128" s="3">
        <f t="shared" si="5"/>
        <v>30.625</v>
      </c>
    </row>
    <row r="129" spans="1:13" ht="15.6">
      <c r="A129" s="7" t="s">
        <v>210</v>
      </c>
      <c r="B129" s="7" t="s">
        <v>20</v>
      </c>
      <c r="C129" s="7" t="s">
        <v>7</v>
      </c>
      <c r="D129" s="7" t="s">
        <v>83</v>
      </c>
      <c r="E129" s="7">
        <v>3908</v>
      </c>
      <c r="F129" s="7">
        <v>1982</v>
      </c>
      <c r="G129">
        <f>PERCENTRANK(Table1[Total Citations], E129)</f>
        <v>0.94899999999999995</v>
      </c>
      <c r="H129">
        <f>1-PERCENTRANK(Table1[Earliest Pub], F129)</f>
        <v>0.68399999999999994</v>
      </c>
      <c r="I129">
        <f>AVERAGEIF(Table1[School], B129, Table1[Cit rank])</f>
        <v>0.69115384615384612</v>
      </c>
      <c r="J129">
        <f>AVERAGEIF(Table1[School], B129, Table1[YO rank])</f>
        <v>0.52380769230769231</v>
      </c>
      <c r="K129" s="3">
        <f t="shared" si="3"/>
        <v>1.3194801380424406</v>
      </c>
      <c r="L129" s="3">
        <f t="shared" si="4"/>
        <v>39</v>
      </c>
      <c r="M129" s="3">
        <f t="shared" si="5"/>
        <v>100.2051282051282</v>
      </c>
    </row>
    <row r="130" spans="1:13" ht="15.6">
      <c r="A130" s="7" t="s">
        <v>211</v>
      </c>
      <c r="B130" s="7" t="s">
        <v>21</v>
      </c>
      <c r="C130" s="7" t="s">
        <v>6</v>
      </c>
      <c r="D130" s="7" t="s">
        <v>83</v>
      </c>
      <c r="E130" s="7">
        <v>221</v>
      </c>
      <c r="F130" s="7">
        <v>1998</v>
      </c>
      <c r="G130">
        <f>PERCENTRANK(Table1[Total Citations], E130)</f>
        <v>0.218</v>
      </c>
      <c r="H130">
        <f>1-PERCENTRANK(Table1[Earliest Pub], F130)</f>
        <v>0.20899999999999996</v>
      </c>
      <c r="I130">
        <f>AVERAGEIF(Table1[School], B130, Table1[Cit rank])</f>
        <v>0.47165625000000005</v>
      </c>
      <c r="J130">
        <f>AVERAGEIF(Table1[School], B130, Table1[YO rank])</f>
        <v>0.55856249999999974</v>
      </c>
      <c r="K130" s="3">
        <f t="shared" ref="K130:K193" si="6">I130/J130</f>
        <v>0.84441087613293098</v>
      </c>
      <c r="L130" s="3">
        <f t="shared" ref="L130:L193" si="7">2021-F130</f>
        <v>23</v>
      </c>
      <c r="M130" s="3">
        <f t="shared" ref="M130:M193" si="8">E130/L130</f>
        <v>9.6086956521739122</v>
      </c>
    </row>
    <row r="131" spans="1:13" ht="15.6">
      <c r="A131" s="7" t="s">
        <v>212</v>
      </c>
      <c r="B131" s="7" t="s">
        <v>21</v>
      </c>
      <c r="C131" s="7" t="s">
        <v>6</v>
      </c>
      <c r="D131" s="7" t="s">
        <v>83</v>
      </c>
      <c r="E131" s="7">
        <v>898</v>
      </c>
      <c r="F131" s="7">
        <v>1989</v>
      </c>
      <c r="G131">
        <f>PERCENTRANK(Table1[Total Citations], E131)</f>
        <v>0.64600000000000002</v>
      </c>
      <c r="H131">
        <f>1-PERCENTRANK(Table1[Earliest Pub], F131)</f>
        <v>0.46899999999999997</v>
      </c>
      <c r="I131">
        <f>AVERAGEIF(Table1[School], B131, Table1[Cit rank])</f>
        <v>0.47165625000000005</v>
      </c>
      <c r="J131">
        <f>AVERAGEIF(Table1[School], B131, Table1[YO rank])</f>
        <v>0.55856249999999974</v>
      </c>
      <c r="K131" s="3">
        <f t="shared" si="6"/>
        <v>0.84441087613293098</v>
      </c>
      <c r="L131" s="3">
        <f t="shared" si="7"/>
        <v>32</v>
      </c>
      <c r="M131" s="3">
        <f t="shared" si="8"/>
        <v>28.0625</v>
      </c>
    </row>
    <row r="132" spans="1:13" ht="15.6">
      <c r="A132" s="7" t="s">
        <v>213</v>
      </c>
      <c r="B132" s="7" t="s">
        <v>21</v>
      </c>
      <c r="C132" s="7" t="s">
        <v>6</v>
      </c>
      <c r="D132" s="7" t="s">
        <v>83</v>
      </c>
      <c r="E132" s="7">
        <v>287</v>
      </c>
      <c r="F132" s="7">
        <v>1977</v>
      </c>
      <c r="G132">
        <f>PERCENTRANK(Table1[Total Citations], E132)</f>
        <v>0.28599999999999998</v>
      </c>
      <c r="H132">
        <f>1-PERCENTRANK(Table1[Earliest Pub], F132)</f>
        <v>0.80499999999999994</v>
      </c>
      <c r="I132">
        <f>AVERAGEIF(Table1[School], B132, Table1[Cit rank])</f>
        <v>0.47165625000000005</v>
      </c>
      <c r="J132">
        <f>AVERAGEIF(Table1[School], B132, Table1[YO rank])</f>
        <v>0.55856249999999974</v>
      </c>
      <c r="K132" s="3">
        <f t="shared" si="6"/>
        <v>0.84441087613293098</v>
      </c>
      <c r="L132" s="3">
        <f t="shared" si="7"/>
        <v>44</v>
      </c>
      <c r="M132" s="3">
        <f t="shared" si="8"/>
        <v>6.5227272727272725</v>
      </c>
    </row>
    <row r="133" spans="1:13" ht="15.6">
      <c r="A133" s="7" t="s">
        <v>214</v>
      </c>
      <c r="B133" s="7" t="s">
        <v>21</v>
      </c>
      <c r="C133" s="7" t="s">
        <v>7</v>
      </c>
      <c r="D133" s="7" t="s">
        <v>83</v>
      </c>
      <c r="E133" s="7">
        <v>756</v>
      </c>
      <c r="F133" s="7">
        <v>1997</v>
      </c>
      <c r="G133">
        <f>PERCENTRANK(Table1[Total Citations], E133)</f>
        <v>0.59499999999999997</v>
      </c>
      <c r="H133">
        <f>1-PERCENTRANK(Table1[Earliest Pub], F133)</f>
        <v>0.24</v>
      </c>
      <c r="I133">
        <f>AVERAGEIF(Table1[School], B133, Table1[Cit rank])</f>
        <v>0.47165625000000005</v>
      </c>
      <c r="J133">
        <f>AVERAGEIF(Table1[School], B133, Table1[YO rank])</f>
        <v>0.55856249999999974</v>
      </c>
      <c r="K133" s="3">
        <f t="shared" si="6"/>
        <v>0.84441087613293098</v>
      </c>
      <c r="L133" s="3">
        <f t="shared" si="7"/>
        <v>24</v>
      </c>
      <c r="M133" s="3">
        <f t="shared" si="8"/>
        <v>31.5</v>
      </c>
    </row>
    <row r="134" spans="1:13" ht="15.6">
      <c r="A134" s="7" t="s">
        <v>215</v>
      </c>
      <c r="B134" s="7" t="s">
        <v>21</v>
      </c>
      <c r="C134" s="7" t="s">
        <v>7</v>
      </c>
      <c r="D134" s="7" t="s">
        <v>83</v>
      </c>
      <c r="E134" s="7">
        <v>785</v>
      </c>
      <c r="F134" s="7">
        <v>1976</v>
      </c>
      <c r="G134">
        <f>PERCENTRANK(Table1[Total Citations], E134)</f>
        <v>0.60899999999999999</v>
      </c>
      <c r="H134">
        <f>1-PERCENTRANK(Table1[Earliest Pub], F134)</f>
        <v>0.82299999999999995</v>
      </c>
      <c r="I134">
        <f>AVERAGEIF(Table1[School], B134, Table1[Cit rank])</f>
        <v>0.47165625000000005</v>
      </c>
      <c r="J134">
        <f>AVERAGEIF(Table1[School], B134, Table1[YO rank])</f>
        <v>0.55856249999999974</v>
      </c>
      <c r="K134" s="3">
        <f t="shared" si="6"/>
        <v>0.84441087613293098</v>
      </c>
      <c r="L134" s="3">
        <f t="shared" si="7"/>
        <v>45</v>
      </c>
      <c r="M134" s="3">
        <f t="shared" si="8"/>
        <v>17.444444444444443</v>
      </c>
    </row>
    <row r="135" spans="1:13" ht="15.6">
      <c r="A135" s="7" t="s">
        <v>216</v>
      </c>
      <c r="B135" s="7" t="s">
        <v>21</v>
      </c>
      <c r="C135" s="7" t="s">
        <v>7</v>
      </c>
      <c r="D135" s="7" t="s">
        <v>83</v>
      </c>
      <c r="E135" s="7">
        <v>587</v>
      </c>
      <c r="F135" s="7">
        <v>1991</v>
      </c>
      <c r="G135">
        <f>PERCENTRANK(Table1[Total Citations], E135)</f>
        <v>0.502</v>
      </c>
      <c r="H135">
        <f>1-PERCENTRANK(Table1[Earliest Pub], F135)</f>
        <v>0.41400000000000003</v>
      </c>
      <c r="I135">
        <f>AVERAGEIF(Table1[School], B135, Table1[Cit rank])</f>
        <v>0.47165625000000005</v>
      </c>
      <c r="J135">
        <f>AVERAGEIF(Table1[School], B135, Table1[YO rank])</f>
        <v>0.55856249999999974</v>
      </c>
      <c r="K135" s="3">
        <f t="shared" si="6"/>
        <v>0.84441087613293098</v>
      </c>
      <c r="L135" s="3">
        <f t="shared" si="7"/>
        <v>30</v>
      </c>
      <c r="M135" s="3">
        <f t="shared" si="8"/>
        <v>19.566666666666666</v>
      </c>
    </row>
    <row r="136" spans="1:13" ht="15.6">
      <c r="A136" s="7" t="s">
        <v>217</v>
      </c>
      <c r="B136" s="7" t="s">
        <v>21</v>
      </c>
      <c r="C136" s="7" t="s">
        <v>7</v>
      </c>
      <c r="D136" s="7" t="s">
        <v>83</v>
      </c>
      <c r="E136" s="7">
        <v>375</v>
      </c>
      <c r="F136" s="7">
        <v>2005</v>
      </c>
      <c r="G136">
        <f>PERCENTRANK(Table1[Total Citations], E136)</f>
        <v>0.35899999999999999</v>
      </c>
      <c r="H136">
        <f>1-PERCENTRANK(Table1[Earliest Pub], F136)</f>
        <v>4.1000000000000036E-2</v>
      </c>
      <c r="I136">
        <f>AVERAGEIF(Table1[School], B136, Table1[Cit rank])</f>
        <v>0.47165625000000005</v>
      </c>
      <c r="J136">
        <f>AVERAGEIF(Table1[School], B136, Table1[YO rank])</f>
        <v>0.55856249999999974</v>
      </c>
      <c r="K136" s="3">
        <f t="shared" si="6"/>
        <v>0.84441087613293098</v>
      </c>
      <c r="L136" s="3">
        <f t="shared" si="7"/>
        <v>16</v>
      </c>
      <c r="M136" s="3">
        <f t="shared" si="8"/>
        <v>23.4375</v>
      </c>
    </row>
    <row r="137" spans="1:13" ht="15.6">
      <c r="A137" s="7" t="s">
        <v>218</v>
      </c>
      <c r="B137" s="7" t="s">
        <v>21</v>
      </c>
      <c r="C137" s="7" t="s">
        <v>7</v>
      </c>
      <c r="D137" s="7" t="s">
        <v>83</v>
      </c>
      <c r="E137" s="7">
        <v>743</v>
      </c>
      <c r="F137" s="7">
        <v>1970</v>
      </c>
      <c r="G137">
        <f>PERCENTRANK(Table1[Total Citations], E137)</f>
        <v>0.59</v>
      </c>
      <c r="H137">
        <f>1-PERCENTRANK(Table1[Earliest Pub], F137)</f>
        <v>0.92700000000000005</v>
      </c>
      <c r="I137">
        <f>AVERAGEIF(Table1[School], B137, Table1[Cit rank])</f>
        <v>0.47165625000000005</v>
      </c>
      <c r="J137">
        <f>AVERAGEIF(Table1[School], B137, Table1[YO rank])</f>
        <v>0.55856249999999974</v>
      </c>
      <c r="K137" s="3">
        <f t="shared" si="6"/>
        <v>0.84441087613293098</v>
      </c>
      <c r="L137" s="3">
        <f t="shared" si="7"/>
        <v>51</v>
      </c>
      <c r="M137" s="3">
        <f t="shared" si="8"/>
        <v>14.568627450980392</v>
      </c>
    </row>
    <row r="138" spans="1:13" ht="15.6">
      <c r="A138" s="7" t="s">
        <v>219</v>
      </c>
      <c r="B138" s="7" t="s">
        <v>21</v>
      </c>
      <c r="C138" s="7" t="s">
        <v>7</v>
      </c>
      <c r="D138" s="7" t="s">
        <v>83</v>
      </c>
      <c r="E138" s="7">
        <v>222</v>
      </c>
      <c r="F138" s="7">
        <v>1970</v>
      </c>
      <c r="G138">
        <f>PERCENTRANK(Table1[Total Citations], E138)</f>
        <v>0.219</v>
      </c>
      <c r="H138">
        <f>1-PERCENTRANK(Table1[Earliest Pub], F138)</f>
        <v>0.92700000000000005</v>
      </c>
      <c r="I138">
        <f>AVERAGEIF(Table1[School], B138, Table1[Cit rank])</f>
        <v>0.47165625000000005</v>
      </c>
      <c r="J138">
        <f>AVERAGEIF(Table1[School], B138, Table1[YO rank])</f>
        <v>0.55856249999999974</v>
      </c>
      <c r="K138" s="3">
        <f t="shared" si="6"/>
        <v>0.84441087613293098</v>
      </c>
      <c r="L138" s="3">
        <f t="shared" si="7"/>
        <v>51</v>
      </c>
      <c r="M138" s="3">
        <f t="shared" si="8"/>
        <v>4.3529411764705879</v>
      </c>
    </row>
    <row r="139" spans="1:13" ht="15.6">
      <c r="A139" s="7" t="s">
        <v>220</v>
      </c>
      <c r="B139" s="7" t="s">
        <v>21</v>
      </c>
      <c r="C139" s="7" t="s">
        <v>7</v>
      </c>
      <c r="D139" s="7" t="s">
        <v>83</v>
      </c>
      <c r="E139" s="7">
        <v>273</v>
      </c>
      <c r="F139" s="7">
        <v>1988</v>
      </c>
      <c r="G139">
        <f>PERCENTRANK(Table1[Total Citations], E139)</f>
        <v>0.27</v>
      </c>
      <c r="H139">
        <f>1-PERCENTRANK(Table1[Earliest Pub], F139)</f>
        <v>0.5</v>
      </c>
      <c r="I139">
        <f>AVERAGEIF(Table1[School], B139, Table1[Cit rank])</f>
        <v>0.47165625000000005</v>
      </c>
      <c r="J139">
        <f>AVERAGEIF(Table1[School], B139, Table1[YO rank])</f>
        <v>0.55856249999999974</v>
      </c>
      <c r="K139" s="3">
        <f t="shared" si="6"/>
        <v>0.84441087613293098</v>
      </c>
      <c r="L139" s="3">
        <f t="shared" si="7"/>
        <v>33</v>
      </c>
      <c r="M139" s="3">
        <f t="shared" si="8"/>
        <v>8.2727272727272734</v>
      </c>
    </row>
    <row r="140" spans="1:13" ht="15.6">
      <c r="A140" s="7" t="s">
        <v>221</v>
      </c>
      <c r="B140" s="7" t="s">
        <v>21</v>
      </c>
      <c r="C140" s="7" t="s">
        <v>7</v>
      </c>
      <c r="D140" s="7" t="s">
        <v>83</v>
      </c>
      <c r="E140" s="7">
        <v>2084</v>
      </c>
      <c r="F140" s="7">
        <v>1960</v>
      </c>
      <c r="G140">
        <f>PERCENTRANK(Table1[Total Citations], E140)</f>
        <v>0.86499999999999999</v>
      </c>
      <c r="H140">
        <f>1-PERCENTRANK(Table1[Earliest Pub], F140)</f>
        <v>0.99099999999999999</v>
      </c>
      <c r="I140">
        <f>AVERAGEIF(Table1[School], B140, Table1[Cit rank])</f>
        <v>0.47165625000000005</v>
      </c>
      <c r="J140">
        <f>AVERAGEIF(Table1[School], B140, Table1[YO rank])</f>
        <v>0.55856249999999974</v>
      </c>
      <c r="K140" s="3">
        <f t="shared" si="6"/>
        <v>0.84441087613293098</v>
      </c>
      <c r="L140" s="3">
        <f t="shared" si="7"/>
        <v>61</v>
      </c>
      <c r="M140" s="3">
        <f t="shared" si="8"/>
        <v>34.16393442622951</v>
      </c>
    </row>
    <row r="141" spans="1:13" ht="15.6">
      <c r="A141" s="7" t="s">
        <v>222</v>
      </c>
      <c r="B141" s="7" t="s">
        <v>21</v>
      </c>
      <c r="C141" s="7" t="s">
        <v>7</v>
      </c>
      <c r="D141" s="7" t="s">
        <v>83</v>
      </c>
      <c r="E141" s="7">
        <v>343</v>
      </c>
      <c r="F141" s="7">
        <v>2003</v>
      </c>
      <c r="G141">
        <f>PERCENTRANK(Table1[Total Citations], E141)</f>
        <v>0.33700000000000002</v>
      </c>
      <c r="H141">
        <f>1-PERCENTRANK(Table1[Earliest Pub], F141)</f>
        <v>8.1999999999999962E-2</v>
      </c>
      <c r="I141">
        <f>AVERAGEIF(Table1[School], B141, Table1[Cit rank])</f>
        <v>0.47165625000000005</v>
      </c>
      <c r="J141">
        <f>AVERAGEIF(Table1[School], B141, Table1[YO rank])</f>
        <v>0.55856249999999974</v>
      </c>
      <c r="K141" s="3">
        <f t="shared" si="6"/>
        <v>0.84441087613293098</v>
      </c>
      <c r="L141" s="3">
        <f t="shared" si="7"/>
        <v>18</v>
      </c>
      <c r="M141" s="3">
        <f t="shared" si="8"/>
        <v>19.055555555555557</v>
      </c>
    </row>
    <row r="142" spans="1:13" ht="15.6">
      <c r="A142" s="7" t="s">
        <v>223</v>
      </c>
      <c r="B142" s="7" t="s">
        <v>21</v>
      </c>
      <c r="C142" s="7" t="s">
        <v>7</v>
      </c>
      <c r="D142" s="7" t="s">
        <v>83</v>
      </c>
      <c r="E142" s="7">
        <v>1010</v>
      </c>
      <c r="F142" s="7">
        <v>1996</v>
      </c>
      <c r="G142">
        <f>PERCENTRANK(Table1[Total Citations], E142)</f>
        <v>0.67900000000000005</v>
      </c>
      <c r="H142">
        <f>1-PERCENTRANK(Table1[Earliest Pub], F142)</f>
        <v>0.27800000000000002</v>
      </c>
      <c r="I142">
        <f>AVERAGEIF(Table1[School], B142, Table1[Cit rank])</f>
        <v>0.47165625000000005</v>
      </c>
      <c r="J142">
        <f>AVERAGEIF(Table1[School], B142, Table1[YO rank])</f>
        <v>0.55856249999999974</v>
      </c>
      <c r="K142" s="3">
        <f t="shared" si="6"/>
        <v>0.84441087613293098</v>
      </c>
      <c r="L142" s="3">
        <f t="shared" si="7"/>
        <v>25</v>
      </c>
      <c r="M142" s="3">
        <f t="shared" si="8"/>
        <v>40.4</v>
      </c>
    </row>
    <row r="143" spans="1:13" ht="15.6">
      <c r="A143" s="7" t="s">
        <v>224</v>
      </c>
      <c r="B143" s="7" t="s">
        <v>21</v>
      </c>
      <c r="C143" s="7" t="s">
        <v>7</v>
      </c>
      <c r="D143" s="7" t="s">
        <v>83</v>
      </c>
      <c r="E143" s="7">
        <v>203</v>
      </c>
      <c r="F143" s="7">
        <v>2002</v>
      </c>
      <c r="G143">
        <f>PERCENTRANK(Table1[Total Citations], E143)</f>
        <v>0.19500000000000001</v>
      </c>
      <c r="H143">
        <f>1-PERCENTRANK(Table1[Earliest Pub], F143)</f>
        <v>0.10299999999999998</v>
      </c>
      <c r="I143">
        <f>AVERAGEIF(Table1[School], B143, Table1[Cit rank])</f>
        <v>0.47165625000000005</v>
      </c>
      <c r="J143">
        <f>AVERAGEIF(Table1[School], B143, Table1[YO rank])</f>
        <v>0.55856249999999974</v>
      </c>
      <c r="K143" s="3">
        <f t="shared" si="6"/>
        <v>0.84441087613293098</v>
      </c>
      <c r="L143" s="3">
        <f t="shared" si="7"/>
        <v>19</v>
      </c>
      <c r="M143" s="3">
        <f t="shared" si="8"/>
        <v>10.684210526315789</v>
      </c>
    </row>
    <row r="144" spans="1:13" ht="15.6">
      <c r="A144" s="7" t="s">
        <v>225</v>
      </c>
      <c r="B144" s="7" t="s">
        <v>21</v>
      </c>
      <c r="C144" s="7" t="s">
        <v>7</v>
      </c>
      <c r="D144" s="7" t="s">
        <v>83</v>
      </c>
      <c r="E144" s="7">
        <v>325</v>
      </c>
      <c r="F144" s="7">
        <v>1995</v>
      </c>
      <c r="G144">
        <f>PERCENTRANK(Table1[Total Citations], E144)</f>
        <v>0.31900000000000001</v>
      </c>
      <c r="H144">
        <f>1-PERCENTRANK(Table1[Earliest Pub], F144)</f>
        <v>0.30400000000000005</v>
      </c>
      <c r="I144">
        <f>AVERAGEIF(Table1[School], B144, Table1[Cit rank])</f>
        <v>0.47165625000000005</v>
      </c>
      <c r="J144">
        <f>AVERAGEIF(Table1[School], B144, Table1[YO rank])</f>
        <v>0.55856249999999974</v>
      </c>
      <c r="K144" s="3">
        <f t="shared" si="6"/>
        <v>0.84441087613293098</v>
      </c>
      <c r="L144" s="3">
        <f t="shared" si="7"/>
        <v>26</v>
      </c>
      <c r="M144" s="3">
        <f t="shared" si="8"/>
        <v>12.5</v>
      </c>
    </row>
    <row r="145" spans="1:13" ht="15.6">
      <c r="A145" s="7" t="s">
        <v>226</v>
      </c>
      <c r="B145" s="7" t="s">
        <v>21</v>
      </c>
      <c r="C145" s="7" t="s">
        <v>7</v>
      </c>
      <c r="D145" s="7" t="s">
        <v>83</v>
      </c>
      <c r="E145" s="7">
        <v>606</v>
      </c>
      <c r="F145" s="7">
        <v>1993</v>
      </c>
      <c r="G145">
        <f>PERCENTRANK(Table1[Total Citations], E145)</f>
        <v>0.51100000000000001</v>
      </c>
      <c r="H145">
        <f>1-PERCENTRANK(Table1[Earliest Pub], F145)</f>
        <v>0.36299999999999999</v>
      </c>
      <c r="I145">
        <f>AVERAGEIF(Table1[School], B145, Table1[Cit rank])</f>
        <v>0.47165625000000005</v>
      </c>
      <c r="J145">
        <f>AVERAGEIF(Table1[School], B145, Table1[YO rank])</f>
        <v>0.55856249999999974</v>
      </c>
      <c r="K145" s="3">
        <f t="shared" si="6"/>
        <v>0.84441087613293098</v>
      </c>
      <c r="L145" s="3">
        <f t="shared" si="7"/>
        <v>28</v>
      </c>
      <c r="M145" s="3">
        <f t="shared" si="8"/>
        <v>21.642857142857142</v>
      </c>
    </row>
    <row r="146" spans="1:13" ht="15.6">
      <c r="A146" s="7" t="s">
        <v>227</v>
      </c>
      <c r="B146" s="7" t="s">
        <v>21</v>
      </c>
      <c r="C146" s="7" t="s">
        <v>7</v>
      </c>
      <c r="D146" s="7" t="s">
        <v>83</v>
      </c>
      <c r="E146" s="7">
        <v>503</v>
      </c>
      <c r="F146" s="7">
        <v>1956</v>
      </c>
      <c r="G146">
        <f>PERCENTRANK(Table1[Total Citations], E146)</f>
        <v>0.44700000000000001</v>
      </c>
      <c r="H146">
        <f>1-PERCENTRANK(Table1[Earliest Pub], F146)</f>
        <v>0.998</v>
      </c>
      <c r="I146">
        <f>AVERAGEIF(Table1[School], B146, Table1[Cit rank])</f>
        <v>0.47165625000000005</v>
      </c>
      <c r="J146">
        <f>AVERAGEIF(Table1[School], B146, Table1[YO rank])</f>
        <v>0.55856249999999974</v>
      </c>
      <c r="K146" s="3">
        <f t="shared" si="6"/>
        <v>0.84441087613293098</v>
      </c>
      <c r="L146" s="3">
        <f t="shared" si="7"/>
        <v>65</v>
      </c>
      <c r="M146" s="3">
        <f t="shared" si="8"/>
        <v>7.7384615384615385</v>
      </c>
    </row>
    <row r="147" spans="1:13" ht="15.6">
      <c r="A147" s="7" t="s">
        <v>228</v>
      </c>
      <c r="B147" s="7" t="s">
        <v>21</v>
      </c>
      <c r="C147" s="7" t="s">
        <v>7</v>
      </c>
      <c r="D147" s="7" t="s">
        <v>83</v>
      </c>
      <c r="E147" s="7">
        <v>455</v>
      </c>
      <c r="F147" s="7">
        <v>1976</v>
      </c>
      <c r="G147">
        <f>PERCENTRANK(Table1[Total Citations], E147)</f>
        <v>0.41599999999999998</v>
      </c>
      <c r="H147">
        <f>1-PERCENTRANK(Table1[Earliest Pub], F147)</f>
        <v>0.82299999999999995</v>
      </c>
      <c r="I147">
        <f>AVERAGEIF(Table1[School], B147, Table1[Cit rank])</f>
        <v>0.47165625000000005</v>
      </c>
      <c r="J147">
        <f>AVERAGEIF(Table1[School], B147, Table1[YO rank])</f>
        <v>0.55856249999999974</v>
      </c>
      <c r="K147" s="3">
        <f t="shared" si="6"/>
        <v>0.84441087613293098</v>
      </c>
      <c r="L147" s="3">
        <f t="shared" si="7"/>
        <v>45</v>
      </c>
      <c r="M147" s="3">
        <f t="shared" si="8"/>
        <v>10.111111111111111</v>
      </c>
    </row>
    <row r="148" spans="1:13" ht="15.6">
      <c r="A148" s="7" t="s">
        <v>229</v>
      </c>
      <c r="B148" s="7" t="s">
        <v>21</v>
      </c>
      <c r="C148" s="7" t="s">
        <v>7</v>
      </c>
      <c r="D148" s="7" t="s">
        <v>83</v>
      </c>
      <c r="E148" s="7">
        <v>215</v>
      </c>
      <c r="F148" s="7">
        <v>1992</v>
      </c>
      <c r="G148">
        <f>PERCENTRANK(Table1[Total Citations], E148)</f>
        <v>0.21</v>
      </c>
      <c r="H148">
        <f>1-PERCENTRANK(Table1[Earliest Pub], F148)</f>
        <v>0.38700000000000001</v>
      </c>
      <c r="I148">
        <f>AVERAGEIF(Table1[School], B148, Table1[Cit rank])</f>
        <v>0.47165625000000005</v>
      </c>
      <c r="J148">
        <f>AVERAGEIF(Table1[School], B148, Table1[YO rank])</f>
        <v>0.55856249999999974</v>
      </c>
      <c r="K148" s="3">
        <f t="shared" si="6"/>
        <v>0.84441087613293098</v>
      </c>
      <c r="L148" s="3">
        <f t="shared" si="7"/>
        <v>29</v>
      </c>
      <c r="M148" s="3">
        <f t="shared" si="8"/>
        <v>7.4137931034482758</v>
      </c>
    </row>
    <row r="149" spans="1:13" ht="15.6">
      <c r="A149" s="7" t="s">
        <v>230</v>
      </c>
      <c r="B149" s="7" t="s">
        <v>21</v>
      </c>
      <c r="C149" s="7" t="s">
        <v>7</v>
      </c>
      <c r="D149" s="7" t="s">
        <v>83</v>
      </c>
      <c r="E149" s="7">
        <v>241</v>
      </c>
      <c r="F149" s="7">
        <v>1970</v>
      </c>
      <c r="G149">
        <f>PERCENTRANK(Table1[Total Citations], E149)</f>
        <v>0.24099999999999999</v>
      </c>
      <c r="H149">
        <f>1-PERCENTRANK(Table1[Earliest Pub], F149)</f>
        <v>0.92700000000000005</v>
      </c>
      <c r="I149">
        <f>AVERAGEIF(Table1[School], B149, Table1[Cit rank])</f>
        <v>0.47165625000000005</v>
      </c>
      <c r="J149">
        <f>AVERAGEIF(Table1[School], B149, Table1[YO rank])</f>
        <v>0.55856249999999974</v>
      </c>
      <c r="K149" s="3">
        <f t="shared" si="6"/>
        <v>0.84441087613293098</v>
      </c>
      <c r="L149" s="3">
        <f t="shared" si="7"/>
        <v>51</v>
      </c>
      <c r="M149" s="3">
        <f t="shared" si="8"/>
        <v>4.7254901960784315</v>
      </c>
    </row>
    <row r="150" spans="1:13" ht="15.6">
      <c r="A150" s="7" t="s">
        <v>231</v>
      </c>
      <c r="B150" s="7" t="s">
        <v>21</v>
      </c>
      <c r="C150" s="7" t="s">
        <v>7</v>
      </c>
      <c r="D150" s="7" t="s">
        <v>83</v>
      </c>
      <c r="E150" s="7">
        <v>4124</v>
      </c>
      <c r="F150" s="7">
        <v>1983</v>
      </c>
      <c r="G150">
        <f>PERCENTRANK(Table1[Total Citations], E150)</f>
        <v>0.95499999999999996</v>
      </c>
      <c r="H150">
        <f>1-PERCENTRANK(Table1[Earliest Pub], F150)</f>
        <v>0.65200000000000002</v>
      </c>
      <c r="I150">
        <f>AVERAGEIF(Table1[School], B150, Table1[Cit rank])</f>
        <v>0.47165625000000005</v>
      </c>
      <c r="J150">
        <f>AVERAGEIF(Table1[School], B150, Table1[YO rank])</f>
        <v>0.55856249999999974</v>
      </c>
      <c r="K150" s="3">
        <f t="shared" si="6"/>
        <v>0.84441087613293098</v>
      </c>
      <c r="L150" s="3">
        <f t="shared" si="7"/>
        <v>38</v>
      </c>
      <c r="M150" s="3">
        <f t="shared" si="8"/>
        <v>108.52631578947368</v>
      </c>
    </row>
    <row r="151" spans="1:13" ht="15.6">
      <c r="A151" s="7" t="s">
        <v>232</v>
      </c>
      <c r="B151" s="7" t="s">
        <v>21</v>
      </c>
      <c r="C151" s="7" t="s">
        <v>7</v>
      </c>
      <c r="D151" s="7" t="s">
        <v>83</v>
      </c>
      <c r="E151" s="7">
        <v>211</v>
      </c>
      <c r="F151" s="7">
        <v>1963</v>
      </c>
      <c r="G151">
        <f>PERCENTRANK(Table1[Total Citations], E151)</f>
        <v>0.20399999999999999</v>
      </c>
      <c r="H151">
        <f>1-PERCENTRANK(Table1[Earliest Pub], F151)</f>
        <v>0.98199999999999998</v>
      </c>
      <c r="I151">
        <f>AVERAGEIF(Table1[School], B151, Table1[Cit rank])</f>
        <v>0.47165625000000005</v>
      </c>
      <c r="J151">
        <f>AVERAGEIF(Table1[School], B151, Table1[YO rank])</f>
        <v>0.55856249999999974</v>
      </c>
      <c r="K151" s="3">
        <f t="shared" si="6"/>
        <v>0.84441087613293098</v>
      </c>
      <c r="L151" s="3">
        <f t="shared" si="7"/>
        <v>58</v>
      </c>
      <c r="M151" s="3">
        <f t="shared" si="8"/>
        <v>3.6379310344827585</v>
      </c>
    </row>
    <row r="152" spans="1:13" ht="15.6">
      <c r="A152" s="7" t="s">
        <v>233</v>
      </c>
      <c r="B152" s="7" t="s">
        <v>21</v>
      </c>
      <c r="C152" s="7" t="s">
        <v>7</v>
      </c>
      <c r="D152" s="7" t="s">
        <v>83</v>
      </c>
      <c r="E152" s="7">
        <v>1048</v>
      </c>
      <c r="F152" s="7">
        <v>1971</v>
      </c>
      <c r="G152">
        <f>PERCENTRANK(Table1[Total Citations], E152)</f>
        <v>0.69199999999999995</v>
      </c>
      <c r="H152">
        <f>1-PERCENTRANK(Table1[Earliest Pub], F152)</f>
        <v>0.91300000000000003</v>
      </c>
      <c r="I152">
        <f>AVERAGEIF(Table1[School], B152, Table1[Cit rank])</f>
        <v>0.47165625000000005</v>
      </c>
      <c r="J152">
        <f>AVERAGEIF(Table1[School], B152, Table1[YO rank])</f>
        <v>0.55856249999999974</v>
      </c>
      <c r="K152" s="3">
        <f t="shared" si="6"/>
        <v>0.84441087613293098</v>
      </c>
      <c r="L152" s="3">
        <f t="shared" si="7"/>
        <v>50</v>
      </c>
      <c r="M152" s="3">
        <f t="shared" si="8"/>
        <v>20.96</v>
      </c>
    </row>
    <row r="153" spans="1:13" ht="15.6">
      <c r="A153" s="7" t="s">
        <v>234</v>
      </c>
      <c r="B153" s="7" t="s">
        <v>21</v>
      </c>
      <c r="C153" s="7" t="s">
        <v>7</v>
      </c>
      <c r="D153" s="7" t="s">
        <v>83</v>
      </c>
      <c r="E153" s="7">
        <v>617</v>
      </c>
      <c r="F153" s="7">
        <v>1991</v>
      </c>
      <c r="G153">
        <f>PERCENTRANK(Table1[Total Citations], E153)</f>
        <v>0.52</v>
      </c>
      <c r="H153">
        <f>1-PERCENTRANK(Table1[Earliest Pub], F153)</f>
        <v>0.41400000000000003</v>
      </c>
      <c r="I153">
        <f>AVERAGEIF(Table1[School], B153, Table1[Cit rank])</f>
        <v>0.47165625000000005</v>
      </c>
      <c r="J153">
        <f>AVERAGEIF(Table1[School], B153, Table1[YO rank])</f>
        <v>0.55856249999999974</v>
      </c>
      <c r="K153" s="3">
        <f t="shared" si="6"/>
        <v>0.84441087613293098</v>
      </c>
      <c r="L153" s="3">
        <f t="shared" si="7"/>
        <v>30</v>
      </c>
      <c r="M153" s="3">
        <f t="shared" si="8"/>
        <v>20.566666666666666</v>
      </c>
    </row>
    <row r="154" spans="1:13" ht="15.6">
      <c r="A154" s="7" t="s">
        <v>235</v>
      </c>
      <c r="B154" s="7" t="s">
        <v>21</v>
      </c>
      <c r="C154" s="7" t="s">
        <v>7</v>
      </c>
      <c r="D154" s="7" t="s">
        <v>83</v>
      </c>
      <c r="E154" s="7">
        <v>736</v>
      </c>
      <c r="F154" s="7">
        <v>1989</v>
      </c>
      <c r="G154">
        <f>PERCENTRANK(Table1[Total Citations], E154)</f>
        <v>0.58599999999999997</v>
      </c>
      <c r="H154">
        <f>1-PERCENTRANK(Table1[Earliest Pub], F154)</f>
        <v>0.46899999999999997</v>
      </c>
      <c r="I154">
        <f>AVERAGEIF(Table1[School], B154, Table1[Cit rank])</f>
        <v>0.47165625000000005</v>
      </c>
      <c r="J154">
        <f>AVERAGEIF(Table1[School], B154, Table1[YO rank])</f>
        <v>0.55856249999999974</v>
      </c>
      <c r="K154" s="3">
        <f t="shared" si="6"/>
        <v>0.84441087613293098</v>
      </c>
      <c r="L154" s="3">
        <f t="shared" si="7"/>
        <v>32</v>
      </c>
      <c r="M154" s="3">
        <f t="shared" si="8"/>
        <v>23</v>
      </c>
    </row>
    <row r="155" spans="1:13" ht="15.6">
      <c r="A155" s="7" t="s">
        <v>236</v>
      </c>
      <c r="B155" s="7" t="s">
        <v>21</v>
      </c>
      <c r="C155" s="7" t="s">
        <v>7</v>
      </c>
      <c r="D155" s="7" t="s">
        <v>83</v>
      </c>
      <c r="E155" s="7">
        <v>654</v>
      </c>
      <c r="F155" s="7">
        <v>1983</v>
      </c>
      <c r="G155">
        <f>PERCENTRANK(Table1[Total Citations], E155)</f>
        <v>0.54400000000000004</v>
      </c>
      <c r="H155">
        <f>1-PERCENTRANK(Table1[Earliest Pub], F155)</f>
        <v>0.65200000000000002</v>
      </c>
      <c r="I155">
        <f>AVERAGEIF(Table1[School], B155, Table1[Cit rank])</f>
        <v>0.47165625000000005</v>
      </c>
      <c r="J155">
        <f>AVERAGEIF(Table1[School], B155, Table1[YO rank])</f>
        <v>0.55856249999999974</v>
      </c>
      <c r="K155" s="3">
        <f t="shared" si="6"/>
        <v>0.84441087613293098</v>
      </c>
      <c r="L155" s="3">
        <f t="shared" si="7"/>
        <v>38</v>
      </c>
      <c r="M155" s="3">
        <f t="shared" si="8"/>
        <v>17.210526315789473</v>
      </c>
    </row>
    <row r="156" spans="1:13" ht="15.6">
      <c r="A156" s="7" t="s">
        <v>237</v>
      </c>
      <c r="B156" s="7" t="s">
        <v>21</v>
      </c>
      <c r="C156" s="7" t="s">
        <v>7</v>
      </c>
      <c r="D156" s="7" t="s">
        <v>83</v>
      </c>
      <c r="E156" s="7">
        <v>3860</v>
      </c>
      <c r="F156" s="7">
        <v>1965</v>
      </c>
      <c r="G156">
        <f>PERCENTRANK(Table1[Total Citations], E156)</f>
        <v>0.94699999999999995</v>
      </c>
      <c r="H156">
        <f>1-PERCENTRANK(Table1[Earliest Pub], F156)</f>
        <v>0.97399999999999998</v>
      </c>
      <c r="I156">
        <f>AVERAGEIF(Table1[School], B156, Table1[Cit rank])</f>
        <v>0.47165625000000005</v>
      </c>
      <c r="J156">
        <f>AVERAGEIF(Table1[School], B156, Table1[YO rank])</f>
        <v>0.55856249999999974</v>
      </c>
      <c r="K156" s="3">
        <f t="shared" si="6"/>
        <v>0.84441087613293098</v>
      </c>
      <c r="L156" s="3">
        <f t="shared" si="7"/>
        <v>56</v>
      </c>
      <c r="M156" s="3">
        <f t="shared" si="8"/>
        <v>68.928571428571431</v>
      </c>
    </row>
    <row r="157" spans="1:13" ht="15.6">
      <c r="A157" s="7" t="s">
        <v>238</v>
      </c>
      <c r="B157" s="7" t="s">
        <v>21</v>
      </c>
      <c r="C157" s="7" t="s">
        <v>7</v>
      </c>
      <c r="D157" s="7" t="s">
        <v>83</v>
      </c>
      <c r="E157" s="7">
        <v>1036</v>
      </c>
      <c r="F157" s="7">
        <v>1983</v>
      </c>
      <c r="G157">
        <f>PERCENTRANK(Table1[Total Citations], E157)</f>
        <v>0.68500000000000005</v>
      </c>
      <c r="H157">
        <f>1-PERCENTRANK(Table1[Earliest Pub], F157)</f>
        <v>0.65200000000000002</v>
      </c>
      <c r="I157">
        <f>AVERAGEIF(Table1[School], B157, Table1[Cit rank])</f>
        <v>0.47165625000000005</v>
      </c>
      <c r="J157">
        <f>AVERAGEIF(Table1[School], B157, Table1[YO rank])</f>
        <v>0.55856249999999974</v>
      </c>
      <c r="K157" s="3">
        <f t="shared" si="6"/>
        <v>0.84441087613293098</v>
      </c>
      <c r="L157" s="3">
        <f t="shared" si="7"/>
        <v>38</v>
      </c>
      <c r="M157" s="3">
        <f t="shared" si="8"/>
        <v>27.263157894736842</v>
      </c>
    </row>
    <row r="158" spans="1:13" ht="15.6">
      <c r="A158" s="7" t="s">
        <v>239</v>
      </c>
      <c r="B158" s="7" t="s">
        <v>21</v>
      </c>
      <c r="C158" s="7" t="s">
        <v>7</v>
      </c>
      <c r="D158" s="7" t="s">
        <v>83</v>
      </c>
      <c r="E158" s="7">
        <v>249</v>
      </c>
      <c r="F158" s="7">
        <v>1999</v>
      </c>
      <c r="G158">
        <f>PERCENTRANK(Table1[Total Citations], E158)</f>
        <v>0.251</v>
      </c>
      <c r="H158">
        <f>1-PERCENTRANK(Table1[Earliest Pub], F158)</f>
        <v>0.17200000000000004</v>
      </c>
      <c r="I158">
        <f>AVERAGEIF(Table1[School], B158, Table1[Cit rank])</f>
        <v>0.47165625000000005</v>
      </c>
      <c r="J158">
        <f>AVERAGEIF(Table1[School], B158, Table1[YO rank])</f>
        <v>0.55856249999999974</v>
      </c>
      <c r="K158" s="3">
        <f t="shared" si="6"/>
        <v>0.84441087613293098</v>
      </c>
      <c r="L158" s="3">
        <f t="shared" si="7"/>
        <v>22</v>
      </c>
      <c r="M158" s="3">
        <f t="shared" si="8"/>
        <v>11.318181818181818</v>
      </c>
    </row>
    <row r="159" spans="1:13" ht="15.6">
      <c r="A159" s="7" t="s">
        <v>240</v>
      </c>
      <c r="B159" s="7" t="s">
        <v>21</v>
      </c>
      <c r="C159" s="7" t="s">
        <v>7</v>
      </c>
      <c r="D159" s="7" t="s">
        <v>83</v>
      </c>
      <c r="E159" s="7">
        <v>386</v>
      </c>
      <c r="F159" s="7">
        <v>2000</v>
      </c>
      <c r="G159">
        <f>PERCENTRANK(Table1[Total Citations], E159)</f>
        <v>0.37</v>
      </c>
      <c r="H159">
        <f>1-PERCENTRANK(Table1[Earliest Pub], F159)</f>
        <v>0.14700000000000002</v>
      </c>
      <c r="I159">
        <f>AVERAGEIF(Table1[School], B159, Table1[Cit rank])</f>
        <v>0.47165625000000005</v>
      </c>
      <c r="J159">
        <f>AVERAGEIF(Table1[School], B159, Table1[YO rank])</f>
        <v>0.55856249999999974</v>
      </c>
      <c r="K159" s="3">
        <f t="shared" si="6"/>
        <v>0.84441087613293098</v>
      </c>
      <c r="L159" s="3">
        <f t="shared" si="7"/>
        <v>21</v>
      </c>
      <c r="M159" s="3">
        <f t="shared" si="8"/>
        <v>18.38095238095238</v>
      </c>
    </row>
    <row r="160" spans="1:13" ht="15.6">
      <c r="A160" s="7" t="s">
        <v>241</v>
      </c>
      <c r="B160" s="7" t="s">
        <v>21</v>
      </c>
      <c r="C160" s="7" t="s">
        <v>7</v>
      </c>
      <c r="D160" s="7" t="s">
        <v>83</v>
      </c>
      <c r="E160" s="7">
        <v>668</v>
      </c>
      <c r="F160" s="7">
        <v>1996</v>
      </c>
      <c r="G160">
        <f>PERCENTRANK(Table1[Total Citations], E160)</f>
        <v>0.55300000000000005</v>
      </c>
      <c r="H160">
        <f>1-PERCENTRANK(Table1[Earliest Pub], F160)</f>
        <v>0.27800000000000002</v>
      </c>
      <c r="I160">
        <f>AVERAGEIF(Table1[School], B160, Table1[Cit rank])</f>
        <v>0.47165625000000005</v>
      </c>
      <c r="J160">
        <f>AVERAGEIF(Table1[School], B160, Table1[YO rank])</f>
        <v>0.55856249999999974</v>
      </c>
      <c r="K160" s="3">
        <f t="shared" si="6"/>
        <v>0.84441087613293098</v>
      </c>
      <c r="L160" s="3">
        <f t="shared" si="7"/>
        <v>25</v>
      </c>
      <c r="M160" s="3">
        <f t="shared" si="8"/>
        <v>26.72</v>
      </c>
    </row>
    <row r="161" spans="1:13" ht="15.6">
      <c r="A161" s="7" t="s">
        <v>242</v>
      </c>
      <c r="B161" s="7" t="s">
        <v>21</v>
      </c>
      <c r="C161" s="7" t="s">
        <v>7</v>
      </c>
      <c r="D161" s="7" t="s">
        <v>83</v>
      </c>
      <c r="E161" s="7">
        <v>274</v>
      </c>
      <c r="F161" s="7">
        <v>1967</v>
      </c>
      <c r="G161">
        <f>PERCENTRANK(Table1[Total Citations], E161)</f>
        <v>0.27200000000000002</v>
      </c>
      <c r="H161">
        <f>1-PERCENTRANK(Table1[Earliest Pub], F161)</f>
        <v>0.95799999999999996</v>
      </c>
      <c r="I161">
        <f>AVERAGEIF(Table1[School], B161, Table1[Cit rank])</f>
        <v>0.47165625000000005</v>
      </c>
      <c r="J161">
        <f>AVERAGEIF(Table1[School], B161, Table1[YO rank])</f>
        <v>0.55856249999999974</v>
      </c>
      <c r="K161" s="3">
        <f t="shared" si="6"/>
        <v>0.84441087613293098</v>
      </c>
      <c r="L161" s="3">
        <f t="shared" si="7"/>
        <v>54</v>
      </c>
      <c r="M161" s="3">
        <f t="shared" si="8"/>
        <v>5.0740740740740744</v>
      </c>
    </row>
    <row r="162" spans="1:13" ht="15.6">
      <c r="A162" s="8" t="s">
        <v>243</v>
      </c>
      <c r="B162" s="8" t="s">
        <v>22</v>
      </c>
      <c r="C162" s="8" t="s">
        <v>6</v>
      </c>
      <c r="D162" s="8" t="s">
        <v>83</v>
      </c>
      <c r="E162" s="8">
        <v>616</v>
      </c>
      <c r="F162" s="8">
        <v>1996</v>
      </c>
      <c r="G162">
        <f>PERCENTRANK(Table1[Total Citations], E162)</f>
        <v>0.51900000000000002</v>
      </c>
      <c r="H162">
        <f>1-PERCENTRANK(Table1[Earliest Pub], F162)</f>
        <v>0.27800000000000002</v>
      </c>
      <c r="I162">
        <f>AVERAGEIF(Table1[School], B162, Table1[Cit rank])</f>
        <v>0.35893333333333338</v>
      </c>
      <c r="J162">
        <f>AVERAGEIF(Table1[School], B162, Table1[YO rank])</f>
        <v>0.53799999999999992</v>
      </c>
      <c r="K162" s="3">
        <f t="shared" si="6"/>
        <v>0.66716232961586142</v>
      </c>
      <c r="L162" s="3">
        <f t="shared" si="7"/>
        <v>25</v>
      </c>
      <c r="M162" s="3">
        <f t="shared" si="8"/>
        <v>24.64</v>
      </c>
    </row>
    <row r="163" spans="1:13" ht="15.6">
      <c r="A163" s="8" t="s">
        <v>244</v>
      </c>
      <c r="B163" s="8" t="s">
        <v>22</v>
      </c>
      <c r="C163" s="8" t="s">
        <v>6</v>
      </c>
      <c r="D163" s="8" t="s">
        <v>83</v>
      </c>
      <c r="E163" s="8">
        <v>1000</v>
      </c>
      <c r="F163" s="8">
        <v>1979</v>
      </c>
      <c r="G163">
        <f>PERCENTRANK(Table1[Total Citations], E163)</f>
        <v>0.67500000000000004</v>
      </c>
      <c r="H163">
        <f>1-PERCENTRANK(Table1[Earliest Pub], F163)</f>
        <v>0.76</v>
      </c>
      <c r="I163">
        <f>AVERAGEIF(Table1[School], B163, Table1[Cit rank])</f>
        <v>0.35893333333333338</v>
      </c>
      <c r="J163">
        <f>AVERAGEIF(Table1[School], B163, Table1[YO rank])</f>
        <v>0.53799999999999992</v>
      </c>
      <c r="K163" s="3">
        <f t="shared" si="6"/>
        <v>0.66716232961586142</v>
      </c>
      <c r="L163" s="3">
        <f t="shared" si="7"/>
        <v>42</v>
      </c>
      <c r="M163" s="3">
        <f t="shared" si="8"/>
        <v>23.80952380952381</v>
      </c>
    </row>
    <row r="164" spans="1:13" ht="15.6">
      <c r="A164" s="8" t="s">
        <v>245</v>
      </c>
      <c r="B164" s="8" t="s">
        <v>22</v>
      </c>
      <c r="C164" s="8" t="s">
        <v>6</v>
      </c>
      <c r="D164" s="8" t="s">
        <v>83</v>
      </c>
      <c r="E164" s="8">
        <v>70</v>
      </c>
      <c r="F164" s="8">
        <v>1981</v>
      </c>
      <c r="G164">
        <f>PERCENTRANK(Table1[Total Citations], E164)</f>
        <v>7.0999999999999994E-2</v>
      </c>
      <c r="H164">
        <f>1-PERCENTRANK(Table1[Earliest Pub], F164)</f>
        <v>0.71399999999999997</v>
      </c>
      <c r="I164">
        <f>AVERAGEIF(Table1[School], B164, Table1[Cit rank])</f>
        <v>0.35893333333333338</v>
      </c>
      <c r="J164">
        <f>AVERAGEIF(Table1[School], B164, Table1[YO rank])</f>
        <v>0.53799999999999992</v>
      </c>
      <c r="K164" s="3">
        <f t="shared" si="6"/>
        <v>0.66716232961586142</v>
      </c>
      <c r="L164" s="3">
        <f t="shared" si="7"/>
        <v>40</v>
      </c>
      <c r="M164" s="3">
        <f t="shared" si="8"/>
        <v>1.75</v>
      </c>
    </row>
    <row r="165" spans="1:13" ht="15.6">
      <c r="A165" s="8" t="s">
        <v>246</v>
      </c>
      <c r="B165" s="8" t="s">
        <v>22</v>
      </c>
      <c r="C165" s="8" t="s">
        <v>6</v>
      </c>
      <c r="D165" s="8" t="s">
        <v>83</v>
      </c>
      <c r="E165" s="8">
        <v>171</v>
      </c>
      <c r="F165" s="8">
        <v>1999</v>
      </c>
      <c r="G165">
        <f>PERCENTRANK(Table1[Total Citations], E165)</f>
        <v>0.16</v>
      </c>
      <c r="H165">
        <f>1-PERCENTRANK(Table1[Earliest Pub], F165)</f>
        <v>0.17200000000000004</v>
      </c>
      <c r="I165">
        <f>AVERAGEIF(Table1[School], B165, Table1[Cit rank])</f>
        <v>0.35893333333333338</v>
      </c>
      <c r="J165">
        <f>AVERAGEIF(Table1[School], B165, Table1[YO rank])</f>
        <v>0.53799999999999992</v>
      </c>
      <c r="K165" s="3">
        <f t="shared" si="6"/>
        <v>0.66716232961586142</v>
      </c>
      <c r="L165" s="3">
        <f t="shared" si="7"/>
        <v>22</v>
      </c>
      <c r="M165" s="3">
        <f t="shared" si="8"/>
        <v>7.7727272727272725</v>
      </c>
    </row>
    <row r="166" spans="1:13" ht="15.6">
      <c r="A166" s="8" t="s">
        <v>247</v>
      </c>
      <c r="B166" s="8" t="s">
        <v>22</v>
      </c>
      <c r="C166" s="8" t="s">
        <v>6</v>
      </c>
      <c r="D166" s="8" t="s">
        <v>83</v>
      </c>
      <c r="E166" s="8">
        <v>43</v>
      </c>
      <c r="F166" s="8">
        <v>1982</v>
      </c>
      <c r="G166">
        <f>PERCENTRANK(Table1[Total Citations], E166)</f>
        <v>4.9000000000000002E-2</v>
      </c>
      <c r="H166">
        <f>1-PERCENTRANK(Table1[Earliest Pub], F166)</f>
        <v>0.68399999999999994</v>
      </c>
      <c r="I166">
        <f>AVERAGEIF(Table1[School], B166, Table1[Cit rank])</f>
        <v>0.35893333333333338</v>
      </c>
      <c r="J166">
        <f>AVERAGEIF(Table1[School], B166, Table1[YO rank])</f>
        <v>0.53799999999999992</v>
      </c>
      <c r="K166" s="3">
        <f t="shared" si="6"/>
        <v>0.66716232961586142</v>
      </c>
      <c r="L166" s="3">
        <f t="shared" si="7"/>
        <v>39</v>
      </c>
      <c r="M166" s="3">
        <f t="shared" si="8"/>
        <v>1.1025641025641026</v>
      </c>
    </row>
    <row r="167" spans="1:13" ht="15.6">
      <c r="A167" s="8" t="s">
        <v>248</v>
      </c>
      <c r="B167" s="8" t="s">
        <v>22</v>
      </c>
      <c r="C167" s="7" t="s">
        <v>7</v>
      </c>
      <c r="D167" s="8" t="s">
        <v>83</v>
      </c>
      <c r="E167" s="8">
        <v>152</v>
      </c>
      <c r="F167" s="8">
        <v>1997</v>
      </c>
      <c r="G167">
        <f>PERCENTRANK(Table1[Total Citations], E167)</f>
        <v>0.14000000000000001</v>
      </c>
      <c r="H167">
        <f>1-PERCENTRANK(Table1[Earliest Pub], F167)</f>
        <v>0.24</v>
      </c>
      <c r="I167">
        <f>AVERAGEIF(Table1[School], B167, Table1[Cit rank])</f>
        <v>0.35893333333333338</v>
      </c>
      <c r="J167">
        <f>AVERAGEIF(Table1[School], B167, Table1[YO rank])</f>
        <v>0.53799999999999992</v>
      </c>
      <c r="K167" s="3">
        <f t="shared" si="6"/>
        <v>0.66716232961586142</v>
      </c>
      <c r="L167" s="3">
        <f t="shared" si="7"/>
        <v>24</v>
      </c>
      <c r="M167" s="3">
        <f t="shared" si="8"/>
        <v>6.333333333333333</v>
      </c>
    </row>
    <row r="168" spans="1:13" ht="15.6">
      <c r="A168" s="8" t="s">
        <v>249</v>
      </c>
      <c r="B168" s="8" t="s">
        <v>22</v>
      </c>
      <c r="C168" s="7" t="s">
        <v>7</v>
      </c>
      <c r="D168" s="8" t="s">
        <v>83</v>
      </c>
      <c r="E168" s="8">
        <v>526</v>
      </c>
      <c r="F168" s="8">
        <v>1982</v>
      </c>
      <c r="G168">
        <f>PERCENTRANK(Table1[Total Citations], E168)</f>
        <v>0.46300000000000002</v>
      </c>
      <c r="H168">
        <f>1-PERCENTRANK(Table1[Earliest Pub], F168)</f>
        <v>0.68399999999999994</v>
      </c>
      <c r="I168">
        <f>AVERAGEIF(Table1[School], B168, Table1[Cit rank])</f>
        <v>0.35893333333333338</v>
      </c>
      <c r="J168">
        <f>AVERAGEIF(Table1[School], B168, Table1[YO rank])</f>
        <v>0.53799999999999992</v>
      </c>
      <c r="K168" s="3">
        <f t="shared" si="6"/>
        <v>0.66716232961586142</v>
      </c>
      <c r="L168" s="3">
        <f t="shared" si="7"/>
        <v>39</v>
      </c>
      <c r="M168" s="3">
        <f t="shared" si="8"/>
        <v>13.487179487179487</v>
      </c>
    </row>
    <row r="169" spans="1:13" ht="15.6">
      <c r="A169" s="8" t="s">
        <v>250</v>
      </c>
      <c r="B169" s="8" t="s">
        <v>22</v>
      </c>
      <c r="C169" s="7" t="s">
        <v>7</v>
      </c>
      <c r="D169" s="8" t="s">
        <v>83</v>
      </c>
      <c r="E169" s="8">
        <v>471</v>
      </c>
      <c r="F169" s="8">
        <v>2003</v>
      </c>
      <c r="G169">
        <f>PERCENTRANK(Table1[Total Citations], E169)</f>
        <v>0.42599999999999999</v>
      </c>
      <c r="H169">
        <f>1-PERCENTRANK(Table1[Earliest Pub], F169)</f>
        <v>8.1999999999999962E-2</v>
      </c>
      <c r="I169">
        <f>AVERAGEIF(Table1[School], B169, Table1[Cit rank])</f>
        <v>0.35893333333333338</v>
      </c>
      <c r="J169">
        <f>AVERAGEIF(Table1[School], B169, Table1[YO rank])</f>
        <v>0.53799999999999992</v>
      </c>
      <c r="K169" s="3">
        <f t="shared" si="6"/>
        <v>0.66716232961586142</v>
      </c>
      <c r="L169" s="3">
        <f t="shared" si="7"/>
        <v>18</v>
      </c>
      <c r="M169" s="3">
        <f t="shared" si="8"/>
        <v>26.166666666666668</v>
      </c>
    </row>
    <row r="170" spans="1:13" ht="15.6">
      <c r="A170" s="8" t="s">
        <v>251</v>
      </c>
      <c r="B170" s="8" t="s">
        <v>22</v>
      </c>
      <c r="C170" s="7" t="s">
        <v>7</v>
      </c>
      <c r="D170" s="8" t="s">
        <v>83</v>
      </c>
      <c r="E170" s="8">
        <v>91</v>
      </c>
      <c r="F170" s="8">
        <v>1979</v>
      </c>
      <c r="G170">
        <f>PERCENTRANK(Table1[Total Citations], E170)</f>
        <v>8.7999999999999995E-2</v>
      </c>
      <c r="H170">
        <f>1-PERCENTRANK(Table1[Earliest Pub], F170)</f>
        <v>0.76</v>
      </c>
      <c r="I170">
        <f>AVERAGEIF(Table1[School], B170, Table1[Cit rank])</f>
        <v>0.35893333333333338</v>
      </c>
      <c r="J170">
        <f>AVERAGEIF(Table1[School], B170, Table1[YO rank])</f>
        <v>0.53799999999999992</v>
      </c>
      <c r="K170" s="3">
        <f t="shared" si="6"/>
        <v>0.66716232961586142</v>
      </c>
      <c r="L170" s="3">
        <f t="shared" si="7"/>
        <v>42</v>
      </c>
      <c r="M170" s="3">
        <f t="shared" si="8"/>
        <v>2.1666666666666665</v>
      </c>
    </row>
    <row r="171" spans="1:13" ht="15.6">
      <c r="A171" s="8" t="s">
        <v>252</v>
      </c>
      <c r="B171" s="8" t="s">
        <v>22</v>
      </c>
      <c r="C171" s="7" t="s">
        <v>7</v>
      </c>
      <c r="D171" s="8" t="s">
        <v>83</v>
      </c>
      <c r="E171" s="8">
        <v>506</v>
      </c>
      <c r="F171" s="8">
        <v>1998</v>
      </c>
      <c r="G171">
        <f>PERCENTRANK(Table1[Total Citations], E171)</f>
        <v>0.45</v>
      </c>
      <c r="H171">
        <f>1-PERCENTRANK(Table1[Earliest Pub], F171)</f>
        <v>0.20899999999999996</v>
      </c>
      <c r="I171">
        <f>AVERAGEIF(Table1[School], B171, Table1[Cit rank])</f>
        <v>0.35893333333333338</v>
      </c>
      <c r="J171">
        <f>AVERAGEIF(Table1[School], B171, Table1[YO rank])</f>
        <v>0.53799999999999992</v>
      </c>
      <c r="K171" s="3">
        <f t="shared" si="6"/>
        <v>0.66716232961586142</v>
      </c>
      <c r="L171" s="3">
        <f t="shared" si="7"/>
        <v>23</v>
      </c>
      <c r="M171" s="3">
        <f t="shared" si="8"/>
        <v>22</v>
      </c>
    </row>
    <row r="172" spans="1:13" ht="15.6">
      <c r="A172" s="8" t="s">
        <v>253</v>
      </c>
      <c r="B172" s="8" t="s">
        <v>22</v>
      </c>
      <c r="C172" s="7" t="s">
        <v>7</v>
      </c>
      <c r="D172" s="8" t="s">
        <v>83</v>
      </c>
      <c r="E172" s="8">
        <v>507</v>
      </c>
      <c r="F172" s="8">
        <v>1989</v>
      </c>
      <c r="G172">
        <f>PERCENTRANK(Table1[Total Citations], E172)</f>
        <v>0.45300000000000001</v>
      </c>
      <c r="H172">
        <f>1-PERCENTRANK(Table1[Earliest Pub], F172)</f>
        <v>0.46899999999999997</v>
      </c>
      <c r="I172">
        <f>AVERAGEIF(Table1[School], B172, Table1[Cit rank])</f>
        <v>0.35893333333333338</v>
      </c>
      <c r="J172">
        <f>AVERAGEIF(Table1[School], B172, Table1[YO rank])</f>
        <v>0.53799999999999992</v>
      </c>
      <c r="K172" s="3">
        <f t="shared" si="6"/>
        <v>0.66716232961586142</v>
      </c>
      <c r="L172" s="3">
        <f t="shared" si="7"/>
        <v>32</v>
      </c>
      <c r="M172" s="3">
        <f t="shared" si="8"/>
        <v>15.84375</v>
      </c>
    </row>
    <row r="173" spans="1:13" ht="15.6">
      <c r="A173" s="8" t="s">
        <v>254</v>
      </c>
      <c r="B173" s="8" t="s">
        <v>22</v>
      </c>
      <c r="C173" s="7" t="s">
        <v>7</v>
      </c>
      <c r="D173" s="8" t="s">
        <v>83</v>
      </c>
      <c r="E173" s="8">
        <v>94</v>
      </c>
      <c r="F173" s="8">
        <v>1979</v>
      </c>
      <c r="G173">
        <f>PERCENTRANK(Table1[Total Citations], E173)</f>
        <v>8.8999999999999996E-2</v>
      </c>
      <c r="H173">
        <f>1-PERCENTRANK(Table1[Earliest Pub], F173)</f>
        <v>0.76</v>
      </c>
      <c r="I173">
        <f>AVERAGEIF(Table1[School], B173, Table1[Cit rank])</f>
        <v>0.35893333333333338</v>
      </c>
      <c r="J173">
        <f>AVERAGEIF(Table1[School], B173, Table1[YO rank])</f>
        <v>0.53799999999999992</v>
      </c>
      <c r="K173" s="3">
        <f t="shared" si="6"/>
        <v>0.66716232961586142</v>
      </c>
      <c r="L173" s="3">
        <f t="shared" si="7"/>
        <v>42</v>
      </c>
      <c r="M173" s="3">
        <f t="shared" si="8"/>
        <v>2.2380952380952381</v>
      </c>
    </row>
    <row r="174" spans="1:13" ht="15.6">
      <c r="A174" s="8" t="s">
        <v>255</v>
      </c>
      <c r="B174" s="8" t="s">
        <v>22</v>
      </c>
      <c r="C174" s="7" t="s">
        <v>7</v>
      </c>
      <c r="D174" s="8" t="s">
        <v>83</v>
      </c>
      <c r="E174" s="8">
        <v>262</v>
      </c>
      <c r="F174" s="8">
        <v>1983</v>
      </c>
      <c r="G174">
        <f>PERCENTRANK(Table1[Total Citations], E174)</f>
        <v>0.26100000000000001</v>
      </c>
      <c r="H174">
        <f>1-PERCENTRANK(Table1[Earliest Pub], F174)</f>
        <v>0.65200000000000002</v>
      </c>
      <c r="I174">
        <f>AVERAGEIF(Table1[School], B174, Table1[Cit rank])</f>
        <v>0.35893333333333338</v>
      </c>
      <c r="J174">
        <f>AVERAGEIF(Table1[School], B174, Table1[YO rank])</f>
        <v>0.53799999999999992</v>
      </c>
      <c r="K174" s="3">
        <f t="shared" si="6"/>
        <v>0.66716232961586142</v>
      </c>
      <c r="L174" s="3">
        <f t="shared" si="7"/>
        <v>38</v>
      </c>
      <c r="M174" s="3">
        <f t="shared" si="8"/>
        <v>6.8947368421052628</v>
      </c>
    </row>
    <row r="175" spans="1:13" ht="15.6">
      <c r="A175" s="8" t="s">
        <v>256</v>
      </c>
      <c r="B175" s="8" t="s">
        <v>22</v>
      </c>
      <c r="C175" s="7" t="s">
        <v>7</v>
      </c>
      <c r="D175" s="8" t="s">
        <v>83</v>
      </c>
      <c r="E175" s="8">
        <v>1570</v>
      </c>
      <c r="F175" s="8">
        <v>1979</v>
      </c>
      <c r="G175">
        <f>PERCENTRANK(Table1[Total Citations], E175)</f>
        <v>0.80500000000000005</v>
      </c>
      <c r="H175">
        <f>1-PERCENTRANK(Table1[Earliest Pub], F175)</f>
        <v>0.76</v>
      </c>
      <c r="I175">
        <f>AVERAGEIF(Table1[School], B175, Table1[Cit rank])</f>
        <v>0.35893333333333338</v>
      </c>
      <c r="J175">
        <f>AVERAGEIF(Table1[School], B175, Table1[YO rank])</f>
        <v>0.53799999999999992</v>
      </c>
      <c r="K175" s="3">
        <f t="shared" si="6"/>
        <v>0.66716232961586142</v>
      </c>
      <c r="L175" s="3">
        <f t="shared" si="7"/>
        <v>42</v>
      </c>
      <c r="M175" s="3">
        <f t="shared" si="8"/>
        <v>37.38095238095238</v>
      </c>
    </row>
    <row r="176" spans="1:13" ht="15.6">
      <c r="A176" s="8" t="s">
        <v>257</v>
      </c>
      <c r="B176" s="8" t="s">
        <v>22</v>
      </c>
      <c r="C176" s="7" t="s">
        <v>7</v>
      </c>
      <c r="D176" s="8" t="s">
        <v>83</v>
      </c>
      <c r="E176" s="8">
        <v>1209</v>
      </c>
      <c r="F176" s="8">
        <v>1975</v>
      </c>
      <c r="G176">
        <f>PERCENTRANK(Table1[Total Citations], E176)</f>
        <v>0.73499999999999999</v>
      </c>
      <c r="H176">
        <f>1-PERCENTRANK(Table1[Earliest Pub], F176)</f>
        <v>0.84599999999999997</v>
      </c>
      <c r="I176">
        <f>AVERAGEIF(Table1[School], B176, Table1[Cit rank])</f>
        <v>0.35893333333333338</v>
      </c>
      <c r="J176">
        <f>AVERAGEIF(Table1[School], B176, Table1[YO rank])</f>
        <v>0.53799999999999992</v>
      </c>
      <c r="K176" s="3">
        <f t="shared" si="6"/>
        <v>0.66716232961586142</v>
      </c>
      <c r="L176" s="3">
        <f t="shared" si="7"/>
        <v>46</v>
      </c>
      <c r="M176" s="3">
        <f t="shared" si="8"/>
        <v>26.282608695652176</v>
      </c>
    </row>
    <row r="177" spans="1:13">
      <c r="A177" t="s">
        <v>258</v>
      </c>
      <c r="B177" t="s">
        <v>23</v>
      </c>
      <c r="C177" t="s">
        <v>6</v>
      </c>
      <c r="D177" t="s">
        <v>83</v>
      </c>
      <c r="E177">
        <v>969</v>
      </c>
      <c r="F177">
        <v>1994</v>
      </c>
      <c r="G177">
        <f>PERCENTRANK(Table1[Total Citations], E177)</f>
        <v>0.66600000000000004</v>
      </c>
      <c r="H177">
        <f>1-PERCENTRANK(Table1[Earliest Pub], F177)</f>
        <v>0.33399999999999996</v>
      </c>
      <c r="I177">
        <f>AVERAGEIF(Table1[School], B177, Table1[Cit rank])</f>
        <v>0.35756756756756747</v>
      </c>
      <c r="J177">
        <f>AVERAGEIF(Table1[School], B177, Table1[YO rank])</f>
        <v>0.35451351351351351</v>
      </c>
      <c r="K177" s="3">
        <f t="shared" si="6"/>
        <v>1.0086147747198289</v>
      </c>
      <c r="L177" s="3">
        <f t="shared" si="7"/>
        <v>27</v>
      </c>
      <c r="M177" s="3">
        <f t="shared" si="8"/>
        <v>35.888888888888886</v>
      </c>
    </row>
    <row r="178" spans="1:13">
      <c r="A178" t="s">
        <v>259</v>
      </c>
      <c r="B178" t="s">
        <v>23</v>
      </c>
      <c r="C178" t="s">
        <v>6</v>
      </c>
      <c r="D178" t="s">
        <v>83</v>
      </c>
      <c r="E178">
        <v>395</v>
      </c>
      <c r="F178">
        <v>1993</v>
      </c>
      <c r="G178">
        <f>PERCENTRANK(Table1[Total Citations], E178)</f>
        <v>0.377</v>
      </c>
      <c r="H178">
        <f>1-PERCENTRANK(Table1[Earliest Pub], F178)</f>
        <v>0.36299999999999999</v>
      </c>
      <c r="I178">
        <f>AVERAGEIF(Table1[School], B178, Table1[Cit rank])</f>
        <v>0.35756756756756747</v>
      </c>
      <c r="J178">
        <f>AVERAGEIF(Table1[School], B178, Table1[YO rank])</f>
        <v>0.35451351351351351</v>
      </c>
      <c r="K178" s="3">
        <f t="shared" si="6"/>
        <v>1.0086147747198289</v>
      </c>
      <c r="L178" s="3">
        <f t="shared" si="7"/>
        <v>28</v>
      </c>
      <c r="M178" s="3">
        <f t="shared" si="8"/>
        <v>14.107142857142858</v>
      </c>
    </row>
    <row r="179" spans="1:13">
      <c r="A179" t="s">
        <v>260</v>
      </c>
      <c r="B179" t="s">
        <v>23</v>
      </c>
      <c r="C179" t="s">
        <v>6</v>
      </c>
      <c r="D179" t="s">
        <v>83</v>
      </c>
      <c r="E179">
        <v>26</v>
      </c>
      <c r="F179">
        <v>2010</v>
      </c>
      <c r="G179">
        <f>PERCENTRANK(Table1[Total Citations], E179)</f>
        <v>3.2000000000000001E-2</v>
      </c>
      <c r="H179">
        <f>1-PERCENTRANK(Table1[Earliest Pub], F179)</f>
        <v>6.0000000000000053E-3</v>
      </c>
      <c r="I179">
        <f>AVERAGEIF(Table1[School], B179, Table1[Cit rank])</f>
        <v>0.35756756756756747</v>
      </c>
      <c r="J179">
        <f>AVERAGEIF(Table1[School], B179, Table1[YO rank])</f>
        <v>0.35451351351351351</v>
      </c>
      <c r="K179" s="3">
        <f t="shared" si="6"/>
        <v>1.0086147747198289</v>
      </c>
      <c r="L179" s="3">
        <f t="shared" si="7"/>
        <v>11</v>
      </c>
      <c r="M179" s="3">
        <f t="shared" si="8"/>
        <v>2.3636363636363638</v>
      </c>
    </row>
    <row r="180" spans="1:13">
      <c r="A180" t="s">
        <v>261</v>
      </c>
      <c r="B180" t="s">
        <v>23</v>
      </c>
      <c r="C180" t="s">
        <v>6</v>
      </c>
      <c r="D180" t="s">
        <v>83</v>
      </c>
      <c r="E180">
        <v>232</v>
      </c>
      <c r="F180">
        <v>2003</v>
      </c>
      <c r="G180">
        <f>PERCENTRANK(Table1[Total Citations], E180)</f>
        <v>0.23</v>
      </c>
      <c r="H180">
        <f>1-PERCENTRANK(Table1[Earliest Pub], F180)</f>
        <v>8.1999999999999962E-2</v>
      </c>
      <c r="I180">
        <f>AVERAGEIF(Table1[School], B180, Table1[Cit rank])</f>
        <v>0.35756756756756747</v>
      </c>
      <c r="J180">
        <f>AVERAGEIF(Table1[School], B180, Table1[YO rank])</f>
        <v>0.35451351351351351</v>
      </c>
      <c r="K180" s="3">
        <f t="shared" si="6"/>
        <v>1.0086147747198289</v>
      </c>
      <c r="L180" s="3">
        <f t="shared" si="7"/>
        <v>18</v>
      </c>
      <c r="M180" s="3">
        <f t="shared" si="8"/>
        <v>12.888888888888889</v>
      </c>
    </row>
    <row r="181" spans="1:13">
      <c r="A181" t="s">
        <v>262</v>
      </c>
      <c r="B181" t="s">
        <v>23</v>
      </c>
      <c r="C181" t="s">
        <v>6</v>
      </c>
      <c r="D181" t="s">
        <v>83</v>
      </c>
      <c r="E181">
        <v>542</v>
      </c>
      <c r="F181">
        <v>1986</v>
      </c>
      <c r="G181">
        <f>PERCENTRANK(Table1[Total Citations], E181)</f>
        <v>0.47599999999999998</v>
      </c>
      <c r="H181">
        <f>1-PERCENTRANK(Table1[Earliest Pub], F181)</f>
        <v>0.56400000000000006</v>
      </c>
      <c r="I181">
        <f>AVERAGEIF(Table1[School], B181, Table1[Cit rank])</f>
        <v>0.35756756756756747</v>
      </c>
      <c r="J181">
        <f>AVERAGEIF(Table1[School], B181, Table1[YO rank])</f>
        <v>0.35451351351351351</v>
      </c>
      <c r="K181" s="3">
        <f t="shared" si="6"/>
        <v>1.0086147747198289</v>
      </c>
      <c r="L181" s="3">
        <f t="shared" si="7"/>
        <v>35</v>
      </c>
      <c r="M181" s="3">
        <f t="shared" si="8"/>
        <v>15.485714285714286</v>
      </c>
    </row>
    <row r="182" spans="1:13">
      <c r="A182" t="s">
        <v>263</v>
      </c>
      <c r="B182" t="s">
        <v>23</v>
      </c>
      <c r="C182" t="s">
        <v>6</v>
      </c>
      <c r="D182" t="s">
        <v>83</v>
      </c>
      <c r="E182">
        <v>252</v>
      </c>
      <c r="F182">
        <v>1999</v>
      </c>
      <c r="G182">
        <f>PERCENTRANK(Table1[Total Citations], E182)</f>
        <v>0.253</v>
      </c>
      <c r="H182">
        <f>1-PERCENTRANK(Table1[Earliest Pub], F182)</f>
        <v>0.17200000000000004</v>
      </c>
      <c r="I182">
        <f>AVERAGEIF(Table1[School], B182, Table1[Cit rank])</f>
        <v>0.35756756756756747</v>
      </c>
      <c r="J182">
        <f>AVERAGEIF(Table1[School], B182, Table1[YO rank])</f>
        <v>0.35451351351351351</v>
      </c>
      <c r="K182" s="3">
        <f t="shared" si="6"/>
        <v>1.0086147747198289</v>
      </c>
      <c r="L182" s="3">
        <f t="shared" si="7"/>
        <v>22</v>
      </c>
      <c r="M182" s="3">
        <f t="shared" si="8"/>
        <v>11.454545454545455</v>
      </c>
    </row>
    <row r="183" spans="1:13">
      <c r="A183" t="s">
        <v>264</v>
      </c>
      <c r="B183" t="s">
        <v>23</v>
      </c>
      <c r="C183" t="s">
        <v>6</v>
      </c>
      <c r="D183" t="s">
        <v>83</v>
      </c>
      <c r="E183">
        <v>41</v>
      </c>
      <c r="F183">
        <v>2004</v>
      </c>
      <c r="G183">
        <f>PERCENTRANK(Table1[Total Citations], E183)</f>
        <v>4.5999999999999999E-2</v>
      </c>
      <c r="H183">
        <f>1-PERCENTRANK(Table1[Earliest Pub], F183)</f>
        <v>6.1000000000000054E-2</v>
      </c>
      <c r="I183">
        <f>AVERAGEIF(Table1[School], B183, Table1[Cit rank])</f>
        <v>0.35756756756756747</v>
      </c>
      <c r="J183">
        <f>AVERAGEIF(Table1[School], B183, Table1[YO rank])</f>
        <v>0.35451351351351351</v>
      </c>
      <c r="K183" s="3">
        <f t="shared" si="6"/>
        <v>1.0086147747198289</v>
      </c>
      <c r="L183" s="3">
        <f t="shared" si="7"/>
        <v>17</v>
      </c>
      <c r="M183" s="3">
        <f t="shared" si="8"/>
        <v>2.4117647058823528</v>
      </c>
    </row>
    <row r="184" spans="1:13" ht="15.6">
      <c r="A184" t="s">
        <v>265</v>
      </c>
      <c r="B184" t="s">
        <v>23</v>
      </c>
      <c r="C184" s="7" t="s">
        <v>7</v>
      </c>
      <c r="D184" t="s">
        <v>83</v>
      </c>
      <c r="E184">
        <v>28</v>
      </c>
      <c r="F184">
        <v>2000</v>
      </c>
      <c r="G184">
        <f>PERCENTRANK(Table1[Total Citations], E184)</f>
        <v>3.5000000000000003E-2</v>
      </c>
      <c r="H184">
        <f>1-PERCENTRANK(Table1[Earliest Pub], F184)</f>
        <v>0.14700000000000002</v>
      </c>
      <c r="I184">
        <f>AVERAGEIF(Table1[School], B184, Table1[Cit rank])</f>
        <v>0.35756756756756747</v>
      </c>
      <c r="J184">
        <f>AVERAGEIF(Table1[School], B184, Table1[YO rank])</f>
        <v>0.35451351351351351</v>
      </c>
      <c r="K184" s="3">
        <f t="shared" si="6"/>
        <v>1.0086147747198289</v>
      </c>
      <c r="L184" s="3">
        <f t="shared" si="7"/>
        <v>21</v>
      </c>
      <c r="M184" s="3">
        <f t="shared" si="8"/>
        <v>1.3333333333333333</v>
      </c>
    </row>
    <row r="185" spans="1:13" ht="15.6">
      <c r="A185" t="s">
        <v>266</v>
      </c>
      <c r="B185" t="s">
        <v>23</v>
      </c>
      <c r="C185" s="7" t="s">
        <v>7</v>
      </c>
      <c r="D185" t="s">
        <v>83</v>
      </c>
      <c r="E185">
        <v>576</v>
      </c>
      <c r="F185">
        <v>1994</v>
      </c>
      <c r="G185">
        <f>PERCENTRANK(Table1[Total Citations], E185)</f>
        <v>0.49199999999999999</v>
      </c>
      <c r="H185">
        <f>1-PERCENTRANK(Table1[Earliest Pub], F185)</f>
        <v>0.33399999999999996</v>
      </c>
      <c r="I185">
        <f>AVERAGEIF(Table1[School], B185, Table1[Cit rank])</f>
        <v>0.35756756756756747</v>
      </c>
      <c r="J185">
        <f>AVERAGEIF(Table1[School], B185, Table1[YO rank])</f>
        <v>0.35451351351351351</v>
      </c>
      <c r="K185" s="3">
        <f t="shared" si="6"/>
        <v>1.0086147747198289</v>
      </c>
      <c r="L185" s="3">
        <f t="shared" si="7"/>
        <v>27</v>
      </c>
      <c r="M185" s="3">
        <f t="shared" si="8"/>
        <v>21.333333333333332</v>
      </c>
    </row>
    <row r="186" spans="1:13" ht="15.6">
      <c r="A186" t="s">
        <v>267</v>
      </c>
      <c r="B186" t="s">
        <v>23</v>
      </c>
      <c r="C186" s="7" t="s">
        <v>7</v>
      </c>
      <c r="D186" t="s">
        <v>83</v>
      </c>
      <c r="E186">
        <v>860</v>
      </c>
      <c r="F186">
        <v>1988</v>
      </c>
      <c r="G186">
        <f>PERCENTRANK(Table1[Total Citations], E186)</f>
        <v>0.63300000000000001</v>
      </c>
      <c r="H186">
        <f>1-PERCENTRANK(Table1[Earliest Pub], F186)</f>
        <v>0.5</v>
      </c>
      <c r="I186">
        <f>AVERAGEIF(Table1[School], B186, Table1[Cit rank])</f>
        <v>0.35756756756756747</v>
      </c>
      <c r="J186">
        <f>AVERAGEIF(Table1[School], B186, Table1[YO rank])</f>
        <v>0.35451351351351351</v>
      </c>
      <c r="K186" s="3">
        <f t="shared" si="6"/>
        <v>1.0086147747198289</v>
      </c>
      <c r="L186" s="3">
        <f t="shared" si="7"/>
        <v>33</v>
      </c>
      <c r="M186" s="3">
        <f t="shared" si="8"/>
        <v>26.060606060606062</v>
      </c>
    </row>
    <row r="187" spans="1:13" ht="15.6">
      <c r="A187" t="s">
        <v>268</v>
      </c>
      <c r="B187" t="s">
        <v>23</v>
      </c>
      <c r="C187" s="7" t="s">
        <v>7</v>
      </c>
      <c r="D187" t="s">
        <v>83</v>
      </c>
      <c r="E187">
        <v>14</v>
      </c>
      <c r="F187">
        <v>1972</v>
      </c>
      <c r="G187">
        <f>PERCENTRANK(Table1[Total Citations], E187)</f>
        <v>1.9E-2</v>
      </c>
      <c r="H187">
        <f>1-PERCENTRANK(Table1[Earliest Pub], F187)</f>
        <v>0.89700000000000002</v>
      </c>
      <c r="I187">
        <f>AVERAGEIF(Table1[School], B187, Table1[Cit rank])</f>
        <v>0.35756756756756747</v>
      </c>
      <c r="J187">
        <f>AVERAGEIF(Table1[School], B187, Table1[YO rank])</f>
        <v>0.35451351351351351</v>
      </c>
      <c r="K187" s="3">
        <f t="shared" si="6"/>
        <v>1.0086147747198289</v>
      </c>
      <c r="L187" s="3">
        <f t="shared" si="7"/>
        <v>49</v>
      </c>
      <c r="M187" s="3">
        <f t="shared" si="8"/>
        <v>0.2857142857142857</v>
      </c>
    </row>
    <row r="188" spans="1:13" ht="15.6">
      <c r="A188" t="s">
        <v>269</v>
      </c>
      <c r="B188" t="s">
        <v>23</v>
      </c>
      <c r="C188" s="7" t="s">
        <v>7</v>
      </c>
      <c r="D188" t="s">
        <v>83</v>
      </c>
      <c r="E188">
        <v>104</v>
      </c>
      <c r="F188">
        <v>2000</v>
      </c>
      <c r="G188">
        <f>PERCENTRANK(Table1[Total Citations], E188)</f>
        <v>0.1</v>
      </c>
      <c r="H188">
        <f>1-PERCENTRANK(Table1[Earliest Pub], F188)</f>
        <v>0.14700000000000002</v>
      </c>
      <c r="I188">
        <f>AVERAGEIF(Table1[School], B188, Table1[Cit rank])</f>
        <v>0.35756756756756747</v>
      </c>
      <c r="J188">
        <f>AVERAGEIF(Table1[School], B188, Table1[YO rank])</f>
        <v>0.35451351351351351</v>
      </c>
      <c r="K188" s="3">
        <f t="shared" si="6"/>
        <v>1.0086147747198289</v>
      </c>
      <c r="L188" s="3">
        <f t="shared" si="7"/>
        <v>21</v>
      </c>
      <c r="M188" s="3">
        <f t="shared" si="8"/>
        <v>4.9523809523809526</v>
      </c>
    </row>
    <row r="189" spans="1:13" ht="15.6">
      <c r="A189" t="s">
        <v>270</v>
      </c>
      <c r="B189" t="s">
        <v>23</v>
      </c>
      <c r="C189" s="7" t="s">
        <v>7</v>
      </c>
      <c r="D189" t="s">
        <v>83</v>
      </c>
      <c r="E189">
        <v>973</v>
      </c>
      <c r="F189">
        <v>1995</v>
      </c>
      <c r="G189">
        <f>PERCENTRANK(Table1[Total Citations], E189)</f>
        <v>0.66700000000000004</v>
      </c>
      <c r="H189">
        <f>1-PERCENTRANK(Table1[Earliest Pub], F189)</f>
        <v>0.30400000000000005</v>
      </c>
      <c r="I189">
        <f>AVERAGEIF(Table1[School], B189, Table1[Cit rank])</f>
        <v>0.35756756756756747</v>
      </c>
      <c r="J189">
        <f>AVERAGEIF(Table1[School], B189, Table1[YO rank])</f>
        <v>0.35451351351351351</v>
      </c>
      <c r="K189" s="3">
        <f t="shared" si="6"/>
        <v>1.0086147747198289</v>
      </c>
      <c r="L189" s="3">
        <f t="shared" si="7"/>
        <v>26</v>
      </c>
      <c r="M189" s="3">
        <f t="shared" si="8"/>
        <v>37.42307692307692</v>
      </c>
    </row>
    <row r="190" spans="1:13" ht="15.6">
      <c r="A190" t="s">
        <v>271</v>
      </c>
      <c r="B190" t="s">
        <v>23</v>
      </c>
      <c r="C190" s="7" t="s">
        <v>7</v>
      </c>
      <c r="D190" t="s">
        <v>83</v>
      </c>
      <c r="E190">
        <v>661</v>
      </c>
      <c r="F190">
        <v>1994</v>
      </c>
      <c r="G190">
        <f>PERCENTRANK(Table1[Total Citations], E190)</f>
        <v>0.54800000000000004</v>
      </c>
      <c r="H190">
        <f>1-PERCENTRANK(Table1[Earliest Pub], F190)</f>
        <v>0.33399999999999996</v>
      </c>
      <c r="I190">
        <f>AVERAGEIF(Table1[School], B190, Table1[Cit rank])</f>
        <v>0.35756756756756747</v>
      </c>
      <c r="J190">
        <f>AVERAGEIF(Table1[School], B190, Table1[YO rank])</f>
        <v>0.35451351351351351</v>
      </c>
      <c r="K190" s="3">
        <f t="shared" si="6"/>
        <v>1.0086147747198289</v>
      </c>
      <c r="L190" s="3">
        <f t="shared" si="7"/>
        <v>27</v>
      </c>
      <c r="M190" s="3">
        <f t="shared" si="8"/>
        <v>24.481481481481481</v>
      </c>
    </row>
    <row r="191" spans="1:13" ht="15.6">
      <c r="A191" t="s">
        <v>272</v>
      </c>
      <c r="B191" t="s">
        <v>23</v>
      </c>
      <c r="C191" s="7" t="s">
        <v>7</v>
      </c>
      <c r="D191" t="s">
        <v>83</v>
      </c>
      <c r="E191">
        <v>1302</v>
      </c>
      <c r="F191">
        <v>1982</v>
      </c>
      <c r="G191">
        <f>PERCENTRANK(Table1[Total Citations], E191)</f>
        <v>0.75600000000000001</v>
      </c>
      <c r="H191">
        <f>1-PERCENTRANK(Table1[Earliest Pub], F191)</f>
        <v>0.68399999999999994</v>
      </c>
      <c r="I191">
        <f>AVERAGEIF(Table1[School], B191, Table1[Cit rank])</f>
        <v>0.35756756756756747</v>
      </c>
      <c r="J191">
        <f>AVERAGEIF(Table1[School], B191, Table1[YO rank])</f>
        <v>0.35451351351351351</v>
      </c>
      <c r="K191" s="3">
        <f t="shared" si="6"/>
        <v>1.0086147747198289</v>
      </c>
      <c r="L191" s="3">
        <f t="shared" si="7"/>
        <v>39</v>
      </c>
      <c r="M191" s="3">
        <f t="shared" si="8"/>
        <v>33.384615384615387</v>
      </c>
    </row>
    <row r="192" spans="1:13" ht="15.6">
      <c r="A192" t="s">
        <v>273</v>
      </c>
      <c r="B192" t="s">
        <v>23</v>
      </c>
      <c r="C192" s="7" t="s">
        <v>7</v>
      </c>
      <c r="D192" t="s">
        <v>83</v>
      </c>
      <c r="E192">
        <v>303</v>
      </c>
      <c r="F192">
        <v>1986</v>
      </c>
      <c r="G192">
        <f>PERCENTRANK(Table1[Total Citations], E192)</f>
        <v>0.30099999999999999</v>
      </c>
      <c r="H192">
        <f>1-PERCENTRANK(Table1[Earliest Pub], F192)</f>
        <v>0.56400000000000006</v>
      </c>
      <c r="I192">
        <f>AVERAGEIF(Table1[School], B192, Table1[Cit rank])</f>
        <v>0.35756756756756747</v>
      </c>
      <c r="J192">
        <f>AVERAGEIF(Table1[School], B192, Table1[YO rank])</f>
        <v>0.35451351351351351</v>
      </c>
      <c r="K192" s="3">
        <f t="shared" si="6"/>
        <v>1.0086147747198289</v>
      </c>
      <c r="L192" s="3">
        <f t="shared" si="7"/>
        <v>35</v>
      </c>
      <c r="M192" s="3">
        <f t="shared" si="8"/>
        <v>8.6571428571428566</v>
      </c>
    </row>
    <row r="193" spans="1:13" ht="15.6">
      <c r="A193" t="s">
        <v>274</v>
      </c>
      <c r="B193" t="s">
        <v>23</v>
      </c>
      <c r="C193" s="7" t="s">
        <v>7</v>
      </c>
      <c r="D193" t="s">
        <v>83</v>
      </c>
      <c r="E193">
        <v>9</v>
      </c>
      <c r="F193">
        <v>1992</v>
      </c>
      <c r="G193">
        <f>PERCENTRANK(Table1[Total Citations], E193)</f>
        <v>1.4999999999999999E-2</v>
      </c>
      <c r="H193">
        <f>1-PERCENTRANK(Table1[Earliest Pub], F193)</f>
        <v>0.38700000000000001</v>
      </c>
      <c r="I193">
        <f>AVERAGEIF(Table1[School], B193, Table1[Cit rank])</f>
        <v>0.35756756756756747</v>
      </c>
      <c r="J193">
        <f>AVERAGEIF(Table1[School], B193, Table1[YO rank])</f>
        <v>0.35451351351351351</v>
      </c>
      <c r="K193" s="3">
        <f t="shared" si="6"/>
        <v>1.0086147747198289</v>
      </c>
      <c r="L193" s="3">
        <f t="shared" si="7"/>
        <v>29</v>
      </c>
      <c r="M193" s="3">
        <f t="shared" si="8"/>
        <v>0.31034482758620691</v>
      </c>
    </row>
    <row r="194" spans="1:13" ht="15.6">
      <c r="A194" t="s">
        <v>275</v>
      </c>
      <c r="B194" t="s">
        <v>23</v>
      </c>
      <c r="C194" s="7" t="s">
        <v>7</v>
      </c>
      <c r="D194" t="s">
        <v>83</v>
      </c>
      <c r="E194">
        <v>204</v>
      </c>
      <c r="F194">
        <v>2002</v>
      </c>
      <c r="G194">
        <f>PERCENTRANK(Table1[Total Citations], E194)</f>
        <v>0.19700000000000001</v>
      </c>
      <c r="H194">
        <f>1-PERCENTRANK(Table1[Earliest Pub], F194)</f>
        <v>0.10299999999999998</v>
      </c>
      <c r="I194">
        <f>AVERAGEIF(Table1[School], B194, Table1[Cit rank])</f>
        <v>0.35756756756756747</v>
      </c>
      <c r="J194">
        <f>AVERAGEIF(Table1[School], B194, Table1[YO rank])</f>
        <v>0.35451351351351351</v>
      </c>
      <c r="K194" s="3">
        <f t="shared" ref="K194:K257" si="9">I194/J194</f>
        <v>1.0086147747198289</v>
      </c>
      <c r="L194" s="3">
        <f t="shared" ref="L194:L257" si="10">2021-F194</f>
        <v>19</v>
      </c>
      <c r="M194" s="3">
        <f t="shared" ref="M194:M257" si="11">E194/L194</f>
        <v>10.736842105263158</v>
      </c>
    </row>
    <row r="195" spans="1:13" ht="15.6">
      <c r="A195" t="s">
        <v>276</v>
      </c>
      <c r="B195" t="s">
        <v>23</v>
      </c>
      <c r="C195" s="7" t="s">
        <v>7</v>
      </c>
      <c r="D195" t="s">
        <v>83</v>
      </c>
      <c r="E195">
        <v>645</v>
      </c>
      <c r="F195">
        <v>1981</v>
      </c>
      <c r="G195">
        <f>PERCENTRANK(Table1[Total Citations], E195)</f>
        <v>0.53800000000000003</v>
      </c>
      <c r="H195">
        <f>1-PERCENTRANK(Table1[Earliest Pub], F195)</f>
        <v>0.71399999999999997</v>
      </c>
      <c r="I195">
        <f>AVERAGEIF(Table1[School], B195, Table1[Cit rank])</f>
        <v>0.35756756756756747</v>
      </c>
      <c r="J195">
        <f>AVERAGEIF(Table1[School], B195, Table1[YO rank])</f>
        <v>0.35451351351351351</v>
      </c>
      <c r="K195" s="3">
        <f t="shared" si="9"/>
        <v>1.0086147747198289</v>
      </c>
      <c r="L195" s="3">
        <f t="shared" si="10"/>
        <v>40</v>
      </c>
      <c r="M195" s="3">
        <f t="shared" si="11"/>
        <v>16.125</v>
      </c>
    </row>
    <row r="196" spans="1:13" ht="15.6">
      <c r="A196" t="s">
        <v>277</v>
      </c>
      <c r="B196" t="s">
        <v>23</v>
      </c>
      <c r="C196" s="7" t="s">
        <v>7</v>
      </c>
      <c r="D196" t="s">
        <v>83</v>
      </c>
      <c r="E196">
        <v>0</v>
      </c>
      <c r="F196">
        <v>2004</v>
      </c>
      <c r="G196">
        <f>PERCENTRANK(Table1[Total Citations], E196)</f>
        <v>0</v>
      </c>
      <c r="H196">
        <f>1-PERCENTRANK(Table1[Earliest Pub], F196)</f>
        <v>6.1000000000000054E-2</v>
      </c>
      <c r="I196">
        <f>AVERAGEIF(Table1[School], B196, Table1[Cit rank])</f>
        <v>0.35756756756756747</v>
      </c>
      <c r="J196">
        <f>AVERAGEIF(Table1[School], B196, Table1[YO rank])</f>
        <v>0.35451351351351351</v>
      </c>
      <c r="K196" s="3">
        <f t="shared" si="9"/>
        <v>1.0086147747198289</v>
      </c>
      <c r="L196" s="3">
        <f t="shared" si="10"/>
        <v>17</v>
      </c>
      <c r="M196" s="3">
        <f t="shared" si="11"/>
        <v>0</v>
      </c>
    </row>
    <row r="197" spans="1:13" ht="15.6">
      <c r="A197" t="s">
        <v>278</v>
      </c>
      <c r="B197" t="s">
        <v>23</v>
      </c>
      <c r="C197" s="7" t="s">
        <v>7</v>
      </c>
      <c r="D197" t="s">
        <v>83</v>
      </c>
      <c r="E197">
        <v>5</v>
      </c>
      <c r="F197">
        <v>1986</v>
      </c>
      <c r="G197">
        <f>PERCENTRANK(Table1[Total Citations], E197)</f>
        <v>1.2E-2</v>
      </c>
      <c r="H197">
        <f>1-PERCENTRANK(Table1[Earliest Pub], F197)</f>
        <v>0.56400000000000006</v>
      </c>
      <c r="I197">
        <f>AVERAGEIF(Table1[School], B197, Table1[Cit rank])</f>
        <v>0.35756756756756747</v>
      </c>
      <c r="J197">
        <f>AVERAGEIF(Table1[School], B197, Table1[YO rank])</f>
        <v>0.35451351351351351</v>
      </c>
      <c r="K197" s="3">
        <f t="shared" si="9"/>
        <v>1.0086147747198289</v>
      </c>
      <c r="L197" s="3">
        <f t="shared" si="10"/>
        <v>35</v>
      </c>
      <c r="M197" s="3">
        <f t="shared" si="11"/>
        <v>0.14285714285714285</v>
      </c>
    </row>
    <row r="198" spans="1:13" ht="15.6">
      <c r="A198" t="s">
        <v>279</v>
      </c>
      <c r="B198" t="s">
        <v>23</v>
      </c>
      <c r="C198" s="7" t="s">
        <v>7</v>
      </c>
      <c r="D198" t="s">
        <v>83</v>
      </c>
      <c r="E198">
        <v>330</v>
      </c>
      <c r="F198">
        <v>2001</v>
      </c>
      <c r="G198">
        <f>PERCENTRANK(Table1[Total Citations], E198)</f>
        <v>0.32100000000000001</v>
      </c>
      <c r="H198">
        <f>1-PERCENTRANK(Table1[Earliest Pub], F198)</f>
        <v>0.124</v>
      </c>
      <c r="I198">
        <f>AVERAGEIF(Table1[School], B198, Table1[Cit rank])</f>
        <v>0.35756756756756747</v>
      </c>
      <c r="J198">
        <f>AVERAGEIF(Table1[School], B198, Table1[YO rank])</f>
        <v>0.35451351351351351</v>
      </c>
      <c r="K198" s="3">
        <f t="shared" si="9"/>
        <v>1.0086147747198289</v>
      </c>
      <c r="L198" s="3">
        <f t="shared" si="10"/>
        <v>20</v>
      </c>
      <c r="M198" s="3">
        <f t="shared" si="11"/>
        <v>16.5</v>
      </c>
    </row>
    <row r="199" spans="1:13" ht="15.6">
      <c r="A199" t="s">
        <v>280</v>
      </c>
      <c r="B199" t="s">
        <v>23</v>
      </c>
      <c r="C199" s="7" t="s">
        <v>7</v>
      </c>
      <c r="D199" t="s">
        <v>83</v>
      </c>
      <c r="E199">
        <v>1225</v>
      </c>
      <c r="F199">
        <v>1990</v>
      </c>
      <c r="G199">
        <f>PERCENTRANK(Table1[Total Citations], E199)</f>
        <v>0.73799999999999999</v>
      </c>
      <c r="H199">
        <f>1-PERCENTRANK(Table1[Earliest Pub], F199)</f>
        <v>0.43600000000000005</v>
      </c>
      <c r="I199">
        <f>AVERAGEIF(Table1[School], B199, Table1[Cit rank])</f>
        <v>0.35756756756756747</v>
      </c>
      <c r="J199">
        <f>AVERAGEIF(Table1[School], B199, Table1[YO rank])</f>
        <v>0.35451351351351351</v>
      </c>
      <c r="K199" s="3">
        <f t="shared" si="9"/>
        <v>1.0086147747198289</v>
      </c>
      <c r="L199" s="3">
        <f t="shared" si="10"/>
        <v>31</v>
      </c>
      <c r="M199" s="3">
        <f t="shared" si="11"/>
        <v>39.516129032258064</v>
      </c>
    </row>
    <row r="200" spans="1:13" ht="15.6">
      <c r="A200" t="s">
        <v>281</v>
      </c>
      <c r="B200" t="s">
        <v>23</v>
      </c>
      <c r="C200" s="7" t="s">
        <v>7</v>
      </c>
      <c r="D200" t="s">
        <v>83</v>
      </c>
      <c r="E200">
        <v>52</v>
      </c>
      <c r="F200">
        <v>1998</v>
      </c>
      <c r="G200">
        <f>PERCENTRANK(Table1[Total Citations], E200)</f>
        <v>5.3999999999999999E-2</v>
      </c>
      <c r="H200">
        <f>1-PERCENTRANK(Table1[Earliest Pub], F200)</f>
        <v>0.20899999999999996</v>
      </c>
      <c r="I200">
        <f>AVERAGEIF(Table1[School], B200, Table1[Cit rank])</f>
        <v>0.35756756756756747</v>
      </c>
      <c r="J200">
        <f>AVERAGEIF(Table1[School], B200, Table1[YO rank])</f>
        <v>0.35451351351351351</v>
      </c>
      <c r="K200" s="3">
        <f t="shared" si="9"/>
        <v>1.0086147747198289</v>
      </c>
      <c r="L200" s="3">
        <f t="shared" si="10"/>
        <v>23</v>
      </c>
      <c r="M200" s="3">
        <f t="shared" si="11"/>
        <v>2.2608695652173911</v>
      </c>
    </row>
    <row r="201" spans="1:13" ht="15.6">
      <c r="A201" t="s">
        <v>282</v>
      </c>
      <c r="B201" t="s">
        <v>23</v>
      </c>
      <c r="C201" s="7" t="s">
        <v>7</v>
      </c>
      <c r="D201" t="s">
        <v>83</v>
      </c>
      <c r="E201">
        <v>234</v>
      </c>
      <c r="F201">
        <v>1999</v>
      </c>
      <c r="G201">
        <f>PERCENTRANK(Table1[Total Citations], E201)</f>
        <v>0.23200000000000001</v>
      </c>
      <c r="H201">
        <f>1-PERCENTRANK(Table1[Earliest Pub], F201)</f>
        <v>0.17200000000000004</v>
      </c>
      <c r="I201">
        <f>AVERAGEIF(Table1[School], B201, Table1[Cit rank])</f>
        <v>0.35756756756756747</v>
      </c>
      <c r="J201">
        <f>AVERAGEIF(Table1[School], B201, Table1[YO rank])</f>
        <v>0.35451351351351351</v>
      </c>
      <c r="K201" s="3">
        <f t="shared" si="9"/>
        <v>1.0086147747198289</v>
      </c>
      <c r="L201" s="3">
        <f t="shared" si="10"/>
        <v>22</v>
      </c>
      <c r="M201" s="3">
        <f t="shared" si="11"/>
        <v>10.636363636363637</v>
      </c>
    </row>
    <row r="202" spans="1:13" ht="15.6">
      <c r="A202" t="s">
        <v>283</v>
      </c>
      <c r="B202" t="s">
        <v>23</v>
      </c>
      <c r="C202" s="7" t="s">
        <v>7</v>
      </c>
      <c r="D202" t="s">
        <v>83</v>
      </c>
      <c r="E202">
        <v>535</v>
      </c>
      <c r="F202">
        <v>1979</v>
      </c>
      <c r="G202">
        <f>PERCENTRANK(Table1[Total Citations], E202)</f>
        <v>0.47099999999999997</v>
      </c>
      <c r="H202">
        <f>1-PERCENTRANK(Table1[Earliest Pub], F202)</f>
        <v>0.76</v>
      </c>
      <c r="I202">
        <f>AVERAGEIF(Table1[School], B202, Table1[Cit rank])</f>
        <v>0.35756756756756747</v>
      </c>
      <c r="J202">
        <f>AVERAGEIF(Table1[School], B202, Table1[YO rank])</f>
        <v>0.35451351351351351</v>
      </c>
      <c r="K202" s="3">
        <f t="shared" si="9"/>
        <v>1.0086147747198289</v>
      </c>
      <c r="L202" s="3">
        <f t="shared" si="10"/>
        <v>42</v>
      </c>
      <c r="M202" s="3">
        <f t="shared" si="11"/>
        <v>12.738095238095237</v>
      </c>
    </row>
    <row r="203" spans="1:13" ht="15.6">
      <c r="A203" t="s">
        <v>284</v>
      </c>
      <c r="B203" t="s">
        <v>23</v>
      </c>
      <c r="C203" s="7" t="s">
        <v>7</v>
      </c>
      <c r="D203" t="s">
        <v>83</v>
      </c>
      <c r="E203">
        <v>828</v>
      </c>
      <c r="F203">
        <v>1985</v>
      </c>
      <c r="G203">
        <f>PERCENTRANK(Table1[Total Citations], E203)</f>
        <v>0.623</v>
      </c>
      <c r="H203">
        <f>1-PERCENTRANK(Table1[Earliest Pub], F203)</f>
        <v>0.59299999999999997</v>
      </c>
      <c r="I203">
        <f>AVERAGEIF(Table1[School], B203, Table1[Cit rank])</f>
        <v>0.35756756756756747</v>
      </c>
      <c r="J203">
        <f>AVERAGEIF(Table1[School], B203, Table1[YO rank])</f>
        <v>0.35451351351351351</v>
      </c>
      <c r="K203" s="3">
        <f t="shared" si="9"/>
        <v>1.0086147747198289</v>
      </c>
      <c r="L203" s="3">
        <f t="shared" si="10"/>
        <v>36</v>
      </c>
      <c r="M203" s="3">
        <f t="shared" si="11"/>
        <v>23</v>
      </c>
    </row>
    <row r="204" spans="1:13" ht="15.6">
      <c r="A204" t="s">
        <v>285</v>
      </c>
      <c r="B204" t="s">
        <v>23</v>
      </c>
      <c r="C204" s="7" t="s">
        <v>7</v>
      </c>
      <c r="D204" t="s">
        <v>83</v>
      </c>
      <c r="E204">
        <v>494</v>
      </c>
      <c r="F204">
        <v>1987</v>
      </c>
      <c r="G204">
        <f>PERCENTRANK(Table1[Total Citations], E204)</f>
        <v>0.438</v>
      </c>
      <c r="H204">
        <f>1-PERCENTRANK(Table1[Earliest Pub], F204)</f>
        <v>0.53</v>
      </c>
      <c r="I204">
        <f>AVERAGEIF(Table1[School], B204, Table1[Cit rank])</f>
        <v>0.35756756756756747</v>
      </c>
      <c r="J204">
        <f>AVERAGEIF(Table1[School], B204, Table1[YO rank])</f>
        <v>0.35451351351351351</v>
      </c>
      <c r="K204" s="3">
        <f t="shared" si="9"/>
        <v>1.0086147747198289</v>
      </c>
      <c r="L204" s="3">
        <f t="shared" si="10"/>
        <v>34</v>
      </c>
      <c r="M204" s="3">
        <f t="shared" si="11"/>
        <v>14.529411764705882</v>
      </c>
    </row>
    <row r="205" spans="1:13" ht="15.6">
      <c r="A205" t="s">
        <v>286</v>
      </c>
      <c r="B205" t="s">
        <v>23</v>
      </c>
      <c r="C205" s="7" t="s">
        <v>7</v>
      </c>
      <c r="D205" t="s">
        <v>83</v>
      </c>
      <c r="E205">
        <v>336</v>
      </c>
      <c r="F205">
        <v>1999</v>
      </c>
      <c r="G205">
        <f>PERCENTRANK(Table1[Total Citations], E205)</f>
        <v>0.32800000000000001</v>
      </c>
      <c r="H205">
        <f>1-PERCENTRANK(Table1[Earliest Pub], F205)</f>
        <v>0.17200000000000004</v>
      </c>
      <c r="I205">
        <f>AVERAGEIF(Table1[School], B205, Table1[Cit rank])</f>
        <v>0.35756756756756747</v>
      </c>
      <c r="J205">
        <f>AVERAGEIF(Table1[School], B205, Table1[YO rank])</f>
        <v>0.35451351351351351</v>
      </c>
      <c r="K205" s="3">
        <f t="shared" si="9"/>
        <v>1.0086147747198289</v>
      </c>
      <c r="L205" s="3">
        <f t="shared" si="10"/>
        <v>22</v>
      </c>
      <c r="M205" s="3">
        <f t="shared" si="11"/>
        <v>15.272727272727273</v>
      </c>
    </row>
    <row r="206" spans="1:13" ht="15.6">
      <c r="A206" t="s">
        <v>287</v>
      </c>
      <c r="B206" t="s">
        <v>23</v>
      </c>
      <c r="C206" s="7" t="s">
        <v>7</v>
      </c>
      <c r="D206" t="s">
        <v>83</v>
      </c>
      <c r="E206">
        <v>64</v>
      </c>
      <c r="F206">
        <v>1994</v>
      </c>
      <c r="G206">
        <f>PERCENTRANK(Table1[Total Citations], E206)</f>
        <v>6.5000000000000002E-2</v>
      </c>
      <c r="H206">
        <f>1-PERCENTRANK(Table1[Earliest Pub], F206)</f>
        <v>0.33399999999999996</v>
      </c>
      <c r="I206">
        <f>AVERAGEIF(Table1[School], B206, Table1[Cit rank])</f>
        <v>0.35756756756756747</v>
      </c>
      <c r="J206">
        <f>AVERAGEIF(Table1[School], B206, Table1[YO rank])</f>
        <v>0.35451351351351351</v>
      </c>
      <c r="K206" s="3">
        <f t="shared" si="9"/>
        <v>1.0086147747198289</v>
      </c>
      <c r="L206" s="3">
        <f t="shared" si="10"/>
        <v>27</v>
      </c>
      <c r="M206" s="3">
        <f t="shared" si="11"/>
        <v>2.3703703703703702</v>
      </c>
    </row>
    <row r="207" spans="1:13" ht="15.6">
      <c r="A207" t="s">
        <v>288</v>
      </c>
      <c r="B207" t="s">
        <v>23</v>
      </c>
      <c r="C207" s="7" t="s">
        <v>7</v>
      </c>
      <c r="D207" t="s">
        <v>83</v>
      </c>
      <c r="E207">
        <v>1602</v>
      </c>
      <c r="F207">
        <v>1994</v>
      </c>
      <c r="G207">
        <f>PERCENTRANK(Table1[Total Citations], E207)</f>
        <v>0.81</v>
      </c>
      <c r="H207">
        <f>1-PERCENTRANK(Table1[Earliest Pub], F207)</f>
        <v>0.33399999999999996</v>
      </c>
      <c r="I207">
        <f>AVERAGEIF(Table1[School], B207, Table1[Cit rank])</f>
        <v>0.35756756756756747</v>
      </c>
      <c r="J207">
        <f>AVERAGEIF(Table1[School], B207, Table1[YO rank])</f>
        <v>0.35451351351351351</v>
      </c>
      <c r="K207" s="3">
        <f t="shared" si="9"/>
        <v>1.0086147747198289</v>
      </c>
      <c r="L207" s="3">
        <f t="shared" si="10"/>
        <v>27</v>
      </c>
      <c r="M207" s="3">
        <f t="shared" si="11"/>
        <v>59.333333333333336</v>
      </c>
    </row>
    <row r="208" spans="1:13" ht="15.6">
      <c r="A208" t="s">
        <v>289</v>
      </c>
      <c r="B208" t="s">
        <v>23</v>
      </c>
      <c r="C208" s="7" t="s">
        <v>7</v>
      </c>
      <c r="D208" t="s">
        <v>83</v>
      </c>
      <c r="E208">
        <v>1061</v>
      </c>
      <c r="F208">
        <v>1993</v>
      </c>
      <c r="G208">
        <f>PERCENTRANK(Table1[Total Citations], E208)</f>
        <v>0.69699999999999995</v>
      </c>
      <c r="H208">
        <f>1-PERCENTRANK(Table1[Earliest Pub], F208)</f>
        <v>0.36299999999999999</v>
      </c>
      <c r="I208">
        <f>AVERAGEIF(Table1[School], B208, Table1[Cit rank])</f>
        <v>0.35756756756756747</v>
      </c>
      <c r="J208">
        <f>AVERAGEIF(Table1[School], B208, Table1[YO rank])</f>
        <v>0.35451351351351351</v>
      </c>
      <c r="K208" s="3">
        <f t="shared" si="9"/>
        <v>1.0086147747198289</v>
      </c>
      <c r="L208" s="3">
        <f t="shared" si="10"/>
        <v>28</v>
      </c>
      <c r="M208" s="3">
        <f t="shared" si="11"/>
        <v>37.892857142857146</v>
      </c>
    </row>
    <row r="209" spans="1:13" ht="15.6">
      <c r="A209" t="s">
        <v>290</v>
      </c>
      <c r="B209" t="s">
        <v>23</v>
      </c>
      <c r="C209" s="7" t="s">
        <v>7</v>
      </c>
      <c r="D209" t="s">
        <v>83</v>
      </c>
      <c r="E209">
        <v>1340</v>
      </c>
      <c r="F209">
        <v>1995</v>
      </c>
      <c r="G209">
        <f>PERCENTRANK(Table1[Total Citations], E209)</f>
        <v>0.76400000000000001</v>
      </c>
      <c r="H209">
        <f>1-PERCENTRANK(Table1[Earliest Pub], F209)</f>
        <v>0.30400000000000005</v>
      </c>
      <c r="I209">
        <f>AVERAGEIF(Table1[School], B209, Table1[Cit rank])</f>
        <v>0.35756756756756747</v>
      </c>
      <c r="J209">
        <f>AVERAGEIF(Table1[School], B209, Table1[YO rank])</f>
        <v>0.35451351351351351</v>
      </c>
      <c r="K209" s="3">
        <f t="shared" si="9"/>
        <v>1.0086147747198289</v>
      </c>
      <c r="L209" s="3">
        <f t="shared" si="10"/>
        <v>26</v>
      </c>
      <c r="M209" s="3">
        <f t="shared" si="11"/>
        <v>51.53846153846154</v>
      </c>
    </row>
    <row r="210" spans="1:13" ht="15.6">
      <c r="A210" t="s">
        <v>291</v>
      </c>
      <c r="B210" t="s">
        <v>23</v>
      </c>
      <c r="C210" s="7" t="s">
        <v>7</v>
      </c>
      <c r="D210" t="s">
        <v>83</v>
      </c>
      <c r="E210">
        <v>0</v>
      </c>
      <c r="F210">
        <v>2002</v>
      </c>
      <c r="G210">
        <f>PERCENTRANK(Table1[Total Citations], E210)</f>
        <v>0</v>
      </c>
      <c r="H210">
        <f>1-PERCENTRANK(Table1[Earliest Pub], F210)</f>
        <v>0.10299999999999998</v>
      </c>
      <c r="I210">
        <f>AVERAGEIF(Table1[School], B210, Table1[Cit rank])</f>
        <v>0.35756756756756747</v>
      </c>
      <c r="J210">
        <f>AVERAGEIF(Table1[School], B210, Table1[YO rank])</f>
        <v>0.35451351351351351</v>
      </c>
      <c r="K210" s="3">
        <f t="shared" si="9"/>
        <v>1.0086147747198289</v>
      </c>
      <c r="L210" s="3">
        <f t="shared" si="10"/>
        <v>19</v>
      </c>
      <c r="M210" s="3">
        <f t="shared" si="11"/>
        <v>0</v>
      </c>
    </row>
    <row r="211" spans="1:13" ht="15.6">
      <c r="A211" t="s">
        <v>292</v>
      </c>
      <c r="B211" t="s">
        <v>23</v>
      </c>
      <c r="C211" s="7" t="s">
        <v>7</v>
      </c>
      <c r="D211" t="s">
        <v>83</v>
      </c>
      <c r="E211">
        <v>2138</v>
      </c>
      <c r="F211">
        <v>1977</v>
      </c>
      <c r="G211">
        <f>PERCENTRANK(Table1[Total Citations], E211)</f>
        <v>0.86899999999999999</v>
      </c>
      <c r="H211">
        <f>1-PERCENTRANK(Table1[Earliest Pub], F211)</f>
        <v>0.80499999999999994</v>
      </c>
      <c r="I211">
        <f>AVERAGEIF(Table1[School], B211, Table1[Cit rank])</f>
        <v>0.35756756756756747</v>
      </c>
      <c r="J211">
        <f>AVERAGEIF(Table1[School], B211, Table1[YO rank])</f>
        <v>0.35451351351351351</v>
      </c>
      <c r="K211" s="3">
        <f t="shared" si="9"/>
        <v>1.0086147747198289</v>
      </c>
      <c r="L211" s="3">
        <f t="shared" si="10"/>
        <v>44</v>
      </c>
      <c r="M211" s="3">
        <f t="shared" si="11"/>
        <v>48.590909090909093</v>
      </c>
    </row>
    <row r="212" spans="1:13" ht="15.6">
      <c r="A212" t="s">
        <v>293</v>
      </c>
      <c r="B212" t="s">
        <v>23</v>
      </c>
      <c r="C212" s="7" t="s">
        <v>7</v>
      </c>
      <c r="D212" t="s">
        <v>83</v>
      </c>
      <c r="E212">
        <v>257</v>
      </c>
      <c r="F212">
        <v>1996</v>
      </c>
      <c r="G212">
        <f>PERCENTRANK(Table1[Total Citations], E212)</f>
        <v>0.25700000000000001</v>
      </c>
      <c r="H212">
        <f>1-PERCENTRANK(Table1[Earliest Pub], F212)</f>
        <v>0.27800000000000002</v>
      </c>
      <c r="I212">
        <f>AVERAGEIF(Table1[School], B212, Table1[Cit rank])</f>
        <v>0.35756756756756747</v>
      </c>
      <c r="J212">
        <f>AVERAGEIF(Table1[School], B212, Table1[YO rank])</f>
        <v>0.35451351351351351</v>
      </c>
      <c r="K212" s="3">
        <f t="shared" si="9"/>
        <v>1.0086147747198289</v>
      </c>
      <c r="L212" s="3">
        <f t="shared" si="10"/>
        <v>25</v>
      </c>
      <c r="M212" s="3">
        <f t="shared" si="11"/>
        <v>10.28</v>
      </c>
    </row>
    <row r="213" spans="1:13" ht="15.6">
      <c r="A213" t="s">
        <v>294</v>
      </c>
      <c r="B213" t="s">
        <v>23</v>
      </c>
      <c r="C213" s="7" t="s">
        <v>7</v>
      </c>
      <c r="D213" t="s">
        <v>83</v>
      </c>
      <c r="E213">
        <v>181</v>
      </c>
      <c r="F213">
        <v>1996</v>
      </c>
      <c r="G213">
        <f>PERCENTRANK(Table1[Total Citations], E213)</f>
        <v>0.17</v>
      </c>
      <c r="H213">
        <f>1-PERCENTRANK(Table1[Earliest Pub], F213)</f>
        <v>0.27800000000000002</v>
      </c>
      <c r="I213">
        <f>AVERAGEIF(Table1[School], B213, Table1[Cit rank])</f>
        <v>0.35756756756756747</v>
      </c>
      <c r="J213">
        <f>AVERAGEIF(Table1[School], B213, Table1[YO rank])</f>
        <v>0.35451351351351351</v>
      </c>
      <c r="K213" s="3">
        <f t="shared" si="9"/>
        <v>1.0086147747198289</v>
      </c>
      <c r="L213" s="3">
        <f t="shared" si="10"/>
        <v>25</v>
      </c>
      <c r="M213" s="3">
        <f t="shared" si="11"/>
        <v>7.24</v>
      </c>
    </row>
    <row r="214" spans="1:13" ht="15.6">
      <c r="A214" s="8" t="s">
        <v>90</v>
      </c>
      <c r="B214" s="8" t="s">
        <v>27</v>
      </c>
      <c r="C214" s="8" t="s">
        <v>6</v>
      </c>
      <c r="D214" s="8" t="s">
        <v>83</v>
      </c>
      <c r="E214" s="8">
        <v>782</v>
      </c>
      <c r="F214" s="8">
        <v>1996</v>
      </c>
      <c r="G214">
        <f>PERCENTRANK(Table1[Total Citations], E214)</f>
        <v>0.60699999999999998</v>
      </c>
      <c r="H214">
        <f>1-PERCENTRANK(Table1[Earliest Pub], F214)</f>
        <v>0.27800000000000002</v>
      </c>
      <c r="I214">
        <f>AVERAGEIF(Table1[School], B214, Table1[Cit rank])</f>
        <v>0.79194736842105262</v>
      </c>
      <c r="J214">
        <f>AVERAGEIF(Table1[School], B214, Table1[YO rank])</f>
        <v>0.62815789473684203</v>
      </c>
      <c r="K214" s="3">
        <f t="shared" si="9"/>
        <v>1.2607457059069964</v>
      </c>
      <c r="L214" s="3">
        <f t="shared" si="10"/>
        <v>25</v>
      </c>
      <c r="M214" s="3">
        <f t="shared" si="11"/>
        <v>31.28</v>
      </c>
    </row>
    <row r="215" spans="1:13" ht="15.6">
      <c r="A215" s="8" t="s">
        <v>93</v>
      </c>
      <c r="B215" s="8" t="s">
        <v>27</v>
      </c>
      <c r="C215" s="7" t="s">
        <v>7</v>
      </c>
      <c r="D215" s="8" t="s">
        <v>83</v>
      </c>
      <c r="E215" s="8">
        <v>739</v>
      </c>
      <c r="F215" s="8">
        <v>1996</v>
      </c>
      <c r="G215">
        <f>PERCENTRANK(Table1[Total Citations], E215)</f>
        <v>0.58699999999999997</v>
      </c>
      <c r="H215">
        <f>1-PERCENTRANK(Table1[Earliest Pub], F215)</f>
        <v>0.27800000000000002</v>
      </c>
      <c r="I215">
        <f>AVERAGEIF(Table1[School], B215, Table1[Cit rank])</f>
        <v>0.79194736842105262</v>
      </c>
      <c r="J215">
        <f>AVERAGEIF(Table1[School], B215, Table1[YO rank])</f>
        <v>0.62815789473684203</v>
      </c>
      <c r="K215" s="3">
        <f t="shared" si="9"/>
        <v>1.2607457059069964</v>
      </c>
      <c r="L215" s="3">
        <f t="shared" si="10"/>
        <v>25</v>
      </c>
      <c r="M215" s="3">
        <f t="shared" si="11"/>
        <v>29.56</v>
      </c>
    </row>
    <row r="216" spans="1:13" ht="15.6">
      <c r="A216" s="8" t="s">
        <v>295</v>
      </c>
      <c r="B216" s="8" t="s">
        <v>27</v>
      </c>
      <c r="C216" s="7" t="s">
        <v>7</v>
      </c>
      <c r="D216" s="8" t="s">
        <v>83</v>
      </c>
      <c r="E216" s="8">
        <v>1242</v>
      </c>
      <c r="F216" s="8">
        <v>1986</v>
      </c>
      <c r="G216">
        <f>PERCENTRANK(Table1[Total Citations], E216)</f>
        <v>0.74299999999999999</v>
      </c>
      <c r="H216">
        <f>1-PERCENTRANK(Table1[Earliest Pub], F216)</f>
        <v>0.56400000000000006</v>
      </c>
      <c r="I216">
        <f>AVERAGEIF(Table1[School], B216, Table1[Cit rank])</f>
        <v>0.79194736842105262</v>
      </c>
      <c r="J216">
        <f>AVERAGEIF(Table1[School], B216, Table1[YO rank])</f>
        <v>0.62815789473684203</v>
      </c>
      <c r="K216" s="3">
        <f t="shared" si="9"/>
        <v>1.2607457059069964</v>
      </c>
      <c r="L216" s="3">
        <f t="shared" si="10"/>
        <v>35</v>
      </c>
      <c r="M216" s="3">
        <f t="shared" si="11"/>
        <v>35.485714285714288</v>
      </c>
    </row>
    <row r="217" spans="1:13" ht="15.6">
      <c r="A217" s="8" t="s">
        <v>296</v>
      </c>
      <c r="B217" s="8" t="s">
        <v>27</v>
      </c>
      <c r="C217" s="7" t="s">
        <v>7</v>
      </c>
      <c r="D217" s="8" t="s">
        <v>83</v>
      </c>
      <c r="E217" s="8">
        <v>1123</v>
      </c>
      <c r="F217" s="8">
        <v>1995</v>
      </c>
      <c r="G217">
        <f>PERCENTRANK(Table1[Total Citations], E217)</f>
        <v>0.71299999999999997</v>
      </c>
      <c r="H217">
        <f>1-PERCENTRANK(Table1[Earliest Pub], F217)</f>
        <v>0.30400000000000005</v>
      </c>
      <c r="I217">
        <f>AVERAGEIF(Table1[School], B217, Table1[Cit rank])</f>
        <v>0.79194736842105262</v>
      </c>
      <c r="J217">
        <f>AVERAGEIF(Table1[School], B217, Table1[YO rank])</f>
        <v>0.62815789473684203</v>
      </c>
      <c r="K217" s="3">
        <f t="shared" si="9"/>
        <v>1.2607457059069964</v>
      </c>
      <c r="L217" s="3">
        <f t="shared" si="10"/>
        <v>26</v>
      </c>
      <c r="M217" s="3">
        <f t="shared" si="11"/>
        <v>43.192307692307693</v>
      </c>
    </row>
    <row r="218" spans="1:13" ht="15.6">
      <c r="A218" s="8" t="s">
        <v>297</v>
      </c>
      <c r="B218" s="8" t="s">
        <v>27</v>
      </c>
      <c r="C218" s="7" t="s">
        <v>7</v>
      </c>
      <c r="D218" s="8" t="s">
        <v>83</v>
      </c>
      <c r="E218" s="8">
        <v>9404</v>
      </c>
      <c r="F218" s="8">
        <v>1977</v>
      </c>
      <c r="G218">
        <f>PERCENTRANK(Table1[Total Citations], E218)</f>
        <v>0.99199999999999999</v>
      </c>
      <c r="H218">
        <f>1-PERCENTRANK(Table1[Earliest Pub], F218)</f>
        <v>0.80499999999999994</v>
      </c>
      <c r="I218">
        <f>AVERAGEIF(Table1[School], B218, Table1[Cit rank])</f>
        <v>0.79194736842105262</v>
      </c>
      <c r="J218">
        <f>AVERAGEIF(Table1[School], B218, Table1[YO rank])</f>
        <v>0.62815789473684203</v>
      </c>
      <c r="K218" s="3">
        <f t="shared" si="9"/>
        <v>1.2607457059069964</v>
      </c>
      <c r="L218" s="3">
        <f t="shared" si="10"/>
        <v>44</v>
      </c>
      <c r="M218" s="3">
        <f t="shared" si="11"/>
        <v>213.72727272727272</v>
      </c>
    </row>
    <row r="219" spans="1:13" ht="15.6">
      <c r="A219" s="8" t="s">
        <v>298</v>
      </c>
      <c r="B219" s="8" t="s">
        <v>27</v>
      </c>
      <c r="C219" s="7" t="s">
        <v>7</v>
      </c>
      <c r="D219" s="8" t="s">
        <v>83</v>
      </c>
      <c r="E219" s="8">
        <v>1600</v>
      </c>
      <c r="F219" s="8">
        <v>1984</v>
      </c>
      <c r="G219">
        <f>PERCENTRANK(Table1[Total Citations], E219)</f>
        <v>0.80900000000000005</v>
      </c>
      <c r="H219">
        <f>1-PERCENTRANK(Table1[Earliest Pub], F219)</f>
        <v>0.622</v>
      </c>
      <c r="I219">
        <f>AVERAGEIF(Table1[School], B219, Table1[Cit rank])</f>
        <v>0.79194736842105262</v>
      </c>
      <c r="J219">
        <f>AVERAGEIF(Table1[School], B219, Table1[YO rank])</f>
        <v>0.62815789473684203</v>
      </c>
      <c r="K219" s="3">
        <f t="shared" si="9"/>
        <v>1.2607457059069964</v>
      </c>
      <c r="L219" s="3">
        <f t="shared" si="10"/>
        <v>37</v>
      </c>
      <c r="M219" s="3">
        <f t="shared" si="11"/>
        <v>43.243243243243242</v>
      </c>
    </row>
    <row r="220" spans="1:13" ht="15.6">
      <c r="A220" s="8" t="s">
        <v>299</v>
      </c>
      <c r="B220" s="8" t="s">
        <v>27</v>
      </c>
      <c r="C220" s="7" t="s">
        <v>7</v>
      </c>
      <c r="D220" s="8" t="s">
        <v>83</v>
      </c>
      <c r="E220" s="8">
        <v>992</v>
      </c>
      <c r="F220" s="8">
        <v>1994</v>
      </c>
      <c r="G220">
        <f>PERCENTRANK(Table1[Total Citations], E220)</f>
        <v>0.67300000000000004</v>
      </c>
      <c r="H220">
        <f>1-PERCENTRANK(Table1[Earliest Pub], F220)</f>
        <v>0.33399999999999996</v>
      </c>
      <c r="I220">
        <f>AVERAGEIF(Table1[School], B220, Table1[Cit rank])</f>
        <v>0.79194736842105262</v>
      </c>
      <c r="J220">
        <f>AVERAGEIF(Table1[School], B220, Table1[YO rank])</f>
        <v>0.62815789473684203</v>
      </c>
      <c r="K220" s="3">
        <f t="shared" si="9"/>
        <v>1.2607457059069964</v>
      </c>
      <c r="L220" s="3">
        <f t="shared" si="10"/>
        <v>27</v>
      </c>
      <c r="M220" s="3">
        <f t="shared" si="11"/>
        <v>36.74074074074074</v>
      </c>
    </row>
    <row r="221" spans="1:13" ht="15.6">
      <c r="A221" s="8" t="s">
        <v>300</v>
      </c>
      <c r="B221" s="8" t="s">
        <v>27</v>
      </c>
      <c r="C221" s="7" t="s">
        <v>7</v>
      </c>
      <c r="D221" s="8" t="s">
        <v>83</v>
      </c>
      <c r="E221" s="8">
        <v>2170</v>
      </c>
      <c r="F221" s="8">
        <v>1981</v>
      </c>
      <c r="G221">
        <f>PERCENTRANK(Table1[Total Citations], E221)</f>
        <v>0.87</v>
      </c>
      <c r="H221">
        <f>1-PERCENTRANK(Table1[Earliest Pub], F221)</f>
        <v>0.71399999999999997</v>
      </c>
      <c r="I221">
        <f>AVERAGEIF(Table1[School], B221, Table1[Cit rank])</f>
        <v>0.79194736842105262</v>
      </c>
      <c r="J221">
        <f>AVERAGEIF(Table1[School], B221, Table1[YO rank])</f>
        <v>0.62815789473684203</v>
      </c>
      <c r="K221" s="3">
        <f t="shared" si="9"/>
        <v>1.2607457059069964</v>
      </c>
      <c r="L221" s="3">
        <f t="shared" si="10"/>
        <v>40</v>
      </c>
      <c r="M221" s="3">
        <f t="shared" si="11"/>
        <v>54.25</v>
      </c>
    </row>
    <row r="222" spans="1:13" ht="15.6">
      <c r="A222" s="8" t="s">
        <v>301</v>
      </c>
      <c r="B222" s="8" t="s">
        <v>27</v>
      </c>
      <c r="C222" s="7" t="s">
        <v>7</v>
      </c>
      <c r="D222" s="8" t="s">
        <v>83</v>
      </c>
      <c r="E222" s="8">
        <v>776</v>
      </c>
      <c r="F222" s="8">
        <v>1998</v>
      </c>
      <c r="G222">
        <f>PERCENTRANK(Table1[Total Citations], E222)</f>
        <v>0.60399999999999998</v>
      </c>
      <c r="H222">
        <f>1-PERCENTRANK(Table1[Earliest Pub], F222)</f>
        <v>0.20899999999999996</v>
      </c>
      <c r="I222">
        <f>AVERAGEIF(Table1[School], B222, Table1[Cit rank])</f>
        <v>0.79194736842105262</v>
      </c>
      <c r="J222">
        <f>AVERAGEIF(Table1[School], B222, Table1[YO rank])</f>
        <v>0.62815789473684203</v>
      </c>
      <c r="K222" s="3">
        <f t="shared" si="9"/>
        <v>1.2607457059069964</v>
      </c>
      <c r="L222" s="3">
        <f t="shared" si="10"/>
        <v>23</v>
      </c>
      <c r="M222" s="3">
        <f t="shared" si="11"/>
        <v>33.739130434782609</v>
      </c>
    </row>
    <row r="223" spans="1:13" ht="15.6">
      <c r="A223" s="8" t="s">
        <v>302</v>
      </c>
      <c r="B223" s="8" t="s">
        <v>27</v>
      </c>
      <c r="C223" s="7" t="s">
        <v>7</v>
      </c>
      <c r="D223" s="8" t="s">
        <v>83</v>
      </c>
      <c r="E223" s="8">
        <v>1308</v>
      </c>
      <c r="F223" s="8">
        <v>1976</v>
      </c>
      <c r="G223">
        <f>PERCENTRANK(Table1[Total Citations], E223)</f>
        <v>0.75900000000000001</v>
      </c>
      <c r="H223">
        <f>1-PERCENTRANK(Table1[Earliest Pub], F223)</f>
        <v>0.82299999999999995</v>
      </c>
      <c r="I223">
        <f>AVERAGEIF(Table1[School], B223, Table1[Cit rank])</f>
        <v>0.79194736842105262</v>
      </c>
      <c r="J223">
        <f>AVERAGEIF(Table1[School], B223, Table1[YO rank])</f>
        <v>0.62815789473684203</v>
      </c>
      <c r="K223" s="3">
        <f t="shared" si="9"/>
        <v>1.2607457059069964</v>
      </c>
      <c r="L223" s="3">
        <f t="shared" si="10"/>
        <v>45</v>
      </c>
      <c r="M223" s="3">
        <f t="shared" si="11"/>
        <v>29.066666666666666</v>
      </c>
    </row>
    <row r="224" spans="1:13" ht="15.6">
      <c r="A224" s="8" t="s">
        <v>303</v>
      </c>
      <c r="B224" s="8" t="s">
        <v>27</v>
      </c>
      <c r="C224" s="7" t="s">
        <v>7</v>
      </c>
      <c r="D224" s="8" t="s">
        <v>83</v>
      </c>
      <c r="E224" s="8">
        <v>4452</v>
      </c>
      <c r="F224" s="8">
        <v>1959</v>
      </c>
      <c r="G224">
        <f>PERCENTRANK(Table1[Total Citations], E224)</f>
        <v>0.96099999999999997</v>
      </c>
      <c r="H224">
        <f>1-PERCENTRANK(Table1[Earliest Pub], F224)</f>
        <v>0.99399999999999999</v>
      </c>
      <c r="I224">
        <f>AVERAGEIF(Table1[School], B224, Table1[Cit rank])</f>
        <v>0.79194736842105262</v>
      </c>
      <c r="J224">
        <f>AVERAGEIF(Table1[School], B224, Table1[YO rank])</f>
        <v>0.62815789473684203</v>
      </c>
      <c r="K224" s="3">
        <f t="shared" si="9"/>
        <v>1.2607457059069964</v>
      </c>
      <c r="L224" s="3">
        <f t="shared" si="10"/>
        <v>62</v>
      </c>
      <c r="M224" s="3">
        <f t="shared" si="11"/>
        <v>71.806451612903231</v>
      </c>
    </row>
    <row r="225" spans="1:13" ht="15.6">
      <c r="A225" s="8" t="s">
        <v>304</v>
      </c>
      <c r="B225" s="8" t="s">
        <v>27</v>
      </c>
      <c r="C225" s="7" t="s">
        <v>7</v>
      </c>
      <c r="D225" s="8" t="s">
        <v>83</v>
      </c>
      <c r="E225" s="8">
        <v>3086</v>
      </c>
      <c r="F225" s="8">
        <v>1984</v>
      </c>
      <c r="G225">
        <f>PERCENTRANK(Table1[Total Citations], E225)</f>
        <v>0.92300000000000004</v>
      </c>
      <c r="H225">
        <f>1-PERCENTRANK(Table1[Earliest Pub], F225)</f>
        <v>0.622</v>
      </c>
      <c r="I225">
        <f>AVERAGEIF(Table1[School], B225, Table1[Cit rank])</f>
        <v>0.79194736842105262</v>
      </c>
      <c r="J225">
        <f>AVERAGEIF(Table1[School], B225, Table1[YO rank])</f>
        <v>0.62815789473684203</v>
      </c>
      <c r="K225" s="3">
        <f t="shared" si="9"/>
        <v>1.2607457059069964</v>
      </c>
      <c r="L225" s="3">
        <f t="shared" si="10"/>
        <v>37</v>
      </c>
      <c r="M225" s="3">
        <f t="shared" si="11"/>
        <v>83.405405405405403</v>
      </c>
    </row>
    <row r="226" spans="1:13" ht="15.6">
      <c r="A226" s="8" t="s">
        <v>305</v>
      </c>
      <c r="B226" s="8" t="s">
        <v>27</v>
      </c>
      <c r="C226" s="7" t="s">
        <v>7</v>
      </c>
      <c r="D226" s="8" t="s">
        <v>83</v>
      </c>
      <c r="E226" s="8">
        <v>1011</v>
      </c>
      <c r="F226" s="8">
        <v>1989</v>
      </c>
      <c r="G226">
        <f>PERCENTRANK(Table1[Total Citations], E226)</f>
        <v>0.68</v>
      </c>
      <c r="H226">
        <f>1-PERCENTRANK(Table1[Earliest Pub], F226)</f>
        <v>0.46899999999999997</v>
      </c>
      <c r="I226">
        <f>AVERAGEIF(Table1[School], B226, Table1[Cit rank])</f>
        <v>0.79194736842105262</v>
      </c>
      <c r="J226">
        <f>AVERAGEIF(Table1[School], B226, Table1[YO rank])</f>
        <v>0.62815789473684203</v>
      </c>
      <c r="K226" s="3">
        <f t="shared" si="9"/>
        <v>1.2607457059069964</v>
      </c>
      <c r="L226" s="3">
        <f t="shared" si="10"/>
        <v>32</v>
      </c>
      <c r="M226" s="3">
        <f t="shared" si="11"/>
        <v>31.59375</v>
      </c>
    </row>
    <row r="227" spans="1:13" ht="15.6">
      <c r="A227" s="8" t="s">
        <v>306</v>
      </c>
      <c r="B227" s="8" t="s">
        <v>27</v>
      </c>
      <c r="C227" s="7" t="s">
        <v>7</v>
      </c>
      <c r="D227" s="8" t="s">
        <v>83</v>
      </c>
      <c r="E227" s="8">
        <v>1340</v>
      </c>
      <c r="F227" s="8">
        <v>1967</v>
      </c>
      <c r="G227">
        <f>PERCENTRANK(Table1[Total Citations], E227)</f>
        <v>0.76400000000000001</v>
      </c>
      <c r="H227">
        <f>1-PERCENTRANK(Table1[Earliest Pub], F227)</f>
        <v>0.95799999999999996</v>
      </c>
      <c r="I227">
        <f>AVERAGEIF(Table1[School], B227, Table1[Cit rank])</f>
        <v>0.79194736842105262</v>
      </c>
      <c r="J227">
        <f>AVERAGEIF(Table1[School], B227, Table1[YO rank])</f>
        <v>0.62815789473684203</v>
      </c>
      <c r="K227" s="3">
        <f t="shared" si="9"/>
        <v>1.2607457059069964</v>
      </c>
      <c r="L227" s="3">
        <f t="shared" si="10"/>
        <v>54</v>
      </c>
      <c r="M227" s="3">
        <f t="shared" si="11"/>
        <v>24.814814814814813</v>
      </c>
    </row>
    <row r="228" spans="1:13" ht="15.6">
      <c r="A228" s="8" t="s">
        <v>307</v>
      </c>
      <c r="B228" s="8" t="s">
        <v>27</v>
      </c>
      <c r="C228" s="7" t="s">
        <v>7</v>
      </c>
      <c r="D228" s="8" t="s">
        <v>83</v>
      </c>
      <c r="E228" s="8">
        <v>2340</v>
      </c>
      <c r="F228" s="8">
        <v>1965</v>
      </c>
      <c r="G228">
        <f>PERCENTRANK(Table1[Total Citations], E228)</f>
        <v>0.88200000000000001</v>
      </c>
      <c r="H228">
        <f>1-PERCENTRANK(Table1[Earliest Pub], F228)</f>
        <v>0.97399999999999998</v>
      </c>
      <c r="I228">
        <f>AVERAGEIF(Table1[School], B228, Table1[Cit rank])</f>
        <v>0.79194736842105262</v>
      </c>
      <c r="J228">
        <f>AVERAGEIF(Table1[School], B228, Table1[YO rank])</f>
        <v>0.62815789473684203</v>
      </c>
      <c r="K228" s="3">
        <f t="shared" si="9"/>
        <v>1.2607457059069964</v>
      </c>
      <c r="L228" s="3">
        <f t="shared" si="10"/>
        <v>56</v>
      </c>
      <c r="M228" s="3">
        <f t="shared" si="11"/>
        <v>41.785714285714285</v>
      </c>
    </row>
    <row r="229" spans="1:13" ht="15.6">
      <c r="A229" s="8" t="s">
        <v>308</v>
      </c>
      <c r="B229" s="8" t="s">
        <v>27</v>
      </c>
      <c r="C229" s="7" t="s">
        <v>7</v>
      </c>
      <c r="D229" s="8" t="s">
        <v>83</v>
      </c>
      <c r="E229" s="8">
        <v>2775</v>
      </c>
      <c r="F229" s="8">
        <v>1978</v>
      </c>
      <c r="G229">
        <f>PERCENTRANK(Table1[Total Citations], E229)</f>
        <v>0.90900000000000003</v>
      </c>
      <c r="H229">
        <f>1-PERCENTRANK(Table1[Earliest Pub], F229)</f>
        <v>0.78200000000000003</v>
      </c>
      <c r="I229">
        <f>AVERAGEIF(Table1[School], B229, Table1[Cit rank])</f>
        <v>0.79194736842105262</v>
      </c>
      <c r="J229">
        <f>AVERAGEIF(Table1[School], B229, Table1[YO rank])</f>
        <v>0.62815789473684203</v>
      </c>
      <c r="K229" s="3">
        <f t="shared" si="9"/>
        <v>1.2607457059069964</v>
      </c>
      <c r="L229" s="3">
        <f t="shared" si="10"/>
        <v>43</v>
      </c>
      <c r="M229" s="3">
        <f t="shared" si="11"/>
        <v>64.534883720930239</v>
      </c>
    </row>
    <row r="230" spans="1:13" ht="15.6">
      <c r="A230" s="8" t="s">
        <v>309</v>
      </c>
      <c r="B230" s="8" t="s">
        <v>27</v>
      </c>
      <c r="C230" s="7" t="s">
        <v>7</v>
      </c>
      <c r="D230" s="8" t="s">
        <v>83</v>
      </c>
      <c r="E230" s="8">
        <v>826</v>
      </c>
      <c r="F230" s="8">
        <v>1981</v>
      </c>
      <c r="G230">
        <f>PERCENTRANK(Table1[Total Citations], E230)</f>
        <v>0.622</v>
      </c>
      <c r="H230">
        <f>1-PERCENTRANK(Table1[Earliest Pub], F230)</f>
        <v>0.71399999999999997</v>
      </c>
      <c r="I230">
        <f>AVERAGEIF(Table1[School], B230, Table1[Cit rank])</f>
        <v>0.79194736842105262</v>
      </c>
      <c r="J230">
        <f>AVERAGEIF(Table1[School], B230, Table1[YO rank])</f>
        <v>0.62815789473684203</v>
      </c>
      <c r="K230" s="3">
        <f t="shared" si="9"/>
        <v>1.2607457059069964</v>
      </c>
      <c r="L230" s="3">
        <f t="shared" si="10"/>
        <v>40</v>
      </c>
      <c r="M230" s="3">
        <f t="shared" si="11"/>
        <v>20.65</v>
      </c>
    </row>
    <row r="231" spans="1:13" ht="15.6">
      <c r="A231" s="8" t="s">
        <v>310</v>
      </c>
      <c r="B231" s="8" t="s">
        <v>27</v>
      </c>
      <c r="C231" s="7" t="s">
        <v>7</v>
      </c>
      <c r="D231" s="8" t="s">
        <v>83</v>
      </c>
      <c r="E231" s="8">
        <v>4055</v>
      </c>
      <c r="F231" s="8">
        <v>1986</v>
      </c>
      <c r="G231">
        <f>PERCENTRANK(Table1[Total Citations], E231)</f>
        <v>0.95199999999999996</v>
      </c>
      <c r="H231">
        <f>1-PERCENTRANK(Table1[Earliest Pub], F231)</f>
        <v>0.56400000000000006</v>
      </c>
      <c r="I231">
        <f>AVERAGEIF(Table1[School], B231, Table1[Cit rank])</f>
        <v>0.79194736842105262</v>
      </c>
      <c r="J231">
        <f>AVERAGEIF(Table1[School], B231, Table1[YO rank])</f>
        <v>0.62815789473684203</v>
      </c>
      <c r="K231" s="3">
        <f t="shared" si="9"/>
        <v>1.2607457059069964</v>
      </c>
      <c r="L231" s="3">
        <f t="shared" si="10"/>
        <v>35</v>
      </c>
      <c r="M231" s="3">
        <f t="shared" si="11"/>
        <v>115.85714285714286</v>
      </c>
    </row>
    <row r="232" spans="1:13" ht="15.6">
      <c r="A232" s="8" t="s">
        <v>311</v>
      </c>
      <c r="B232" s="8" t="s">
        <v>27</v>
      </c>
      <c r="C232" s="7" t="s">
        <v>7</v>
      </c>
      <c r="D232" s="8" t="s">
        <v>83</v>
      </c>
      <c r="E232" s="8">
        <v>14245</v>
      </c>
      <c r="F232" s="8">
        <v>1970</v>
      </c>
      <c r="G232">
        <f>PERCENTRANK(Table1[Total Citations], E232)</f>
        <v>0.997</v>
      </c>
      <c r="H232">
        <f>1-PERCENTRANK(Table1[Earliest Pub], F232)</f>
        <v>0.92700000000000005</v>
      </c>
      <c r="I232">
        <f>AVERAGEIF(Table1[School], B232, Table1[Cit rank])</f>
        <v>0.79194736842105262</v>
      </c>
      <c r="J232">
        <f>AVERAGEIF(Table1[School], B232, Table1[YO rank])</f>
        <v>0.62815789473684203</v>
      </c>
      <c r="K232" s="3">
        <f t="shared" si="9"/>
        <v>1.2607457059069964</v>
      </c>
      <c r="L232" s="3">
        <f t="shared" si="10"/>
        <v>51</v>
      </c>
      <c r="M232" s="3">
        <f t="shared" si="11"/>
        <v>279.31372549019608</v>
      </c>
    </row>
    <row r="233" spans="1:13">
      <c r="A233" t="s">
        <v>312</v>
      </c>
      <c r="B233" t="s">
        <v>29</v>
      </c>
      <c r="C233" t="s">
        <v>6</v>
      </c>
      <c r="D233" t="s">
        <v>83</v>
      </c>
      <c r="E233">
        <v>1242</v>
      </c>
      <c r="F233">
        <v>1990</v>
      </c>
      <c r="G233">
        <f>PERCENTRANK(Table1[Total Citations], E233)</f>
        <v>0.74299999999999999</v>
      </c>
      <c r="H233">
        <f>1-PERCENTRANK(Table1[Earliest Pub], F233)</f>
        <v>0.43600000000000005</v>
      </c>
      <c r="I233">
        <f>AVERAGEIF(Table1[School], B233, Table1[Cit rank])</f>
        <v>0.52992307692307705</v>
      </c>
      <c r="J233">
        <f>AVERAGEIF(Table1[School], B233, Table1[YO rank])</f>
        <v>0.39780769230769236</v>
      </c>
      <c r="K233" s="3">
        <f t="shared" si="9"/>
        <v>1.3321086725321476</v>
      </c>
      <c r="L233" s="3">
        <f t="shared" si="10"/>
        <v>31</v>
      </c>
      <c r="M233" s="3">
        <f t="shared" si="11"/>
        <v>40.064516129032256</v>
      </c>
    </row>
    <row r="234" spans="1:13">
      <c r="A234" t="s">
        <v>313</v>
      </c>
      <c r="B234" t="s">
        <v>29</v>
      </c>
      <c r="C234" t="s">
        <v>6</v>
      </c>
      <c r="D234" t="s">
        <v>83</v>
      </c>
      <c r="E234">
        <v>233</v>
      </c>
      <c r="F234">
        <v>1995</v>
      </c>
      <c r="G234">
        <f>PERCENTRANK(Table1[Total Citations], E234)</f>
        <v>0.23100000000000001</v>
      </c>
      <c r="H234">
        <f>1-PERCENTRANK(Table1[Earliest Pub], F234)</f>
        <v>0.30400000000000005</v>
      </c>
      <c r="I234">
        <f>AVERAGEIF(Table1[School], B234, Table1[Cit rank])</f>
        <v>0.52992307692307705</v>
      </c>
      <c r="J234">
        <f>AVERAGEIF(Table1[School], B234, Table1[YO rank])</f>
        <v>0.39780769230769236</v>
      </c>
      <c r="K234" s="3">
        <f t="shared" si="9"/>
        <v>1.3321086725321476</v>
      </c>
      <c r="L234" s="3">
        <f t="shared" si="10"/>
        <v>26</v>
      </c>
      <c r="M234" s="3">
        <f t="shared" si="11"/>
        <v>8.9615384615384617</v>
      </c>
    </row>
    <row r="235" spans="1:13">
      <c r="A235" t="s">
        <v>314</v>
      </c>
      <c r="B235" t="s">
        <v>29</v>
      </c>
      <c r="C235" t="s">
        <v>6</v>
      </c>
      <c r="D235" t="s">
        <v>83</v>
      </c>
      <c r="E235">
        <v>200</v>
      </c>
      <c r="F235">
        <v>1999</v>
      </c>
      <c r="G235">
        <f>PERCENTRANK(Table1[Total Citations], E235)</f>
        <v>0.191</v>
      </c>
      <c r="H235">
        <f>1-PERCENTRANK(Table1[Earliest Pub], F235)</f>
        <v>0.17200000000000004</v>
      </c>
      <c r="I235">
        <f>AVERAGEIF(Table1[School], B235, Table1[Cit rank])</f>
        <v>0.52992307692307705</v>
      </c>
      <c r="J235">
        <f>AVERAGEIF(Table1[School], B235, Table1[YO rank])</f>
        <v>0.39780769230769236</v>
      </c>
      <c r="K235" s="3">
        <f t="shared" si="9"/>
        <v>1.3321086725321476</v>
      </c>
      <c r="L235" s="3">
        <f t="shared" si="10"/>
        <v>22</v>
      </c>
      <c r="M235" s="3">
        <f t="shared" si="11"/>
        <v>9.0909090909090917</v>
      </c>
    </row>
    <row r="236" spans="1:13" ht="15.6">
      <c r="A236" t="s">
        <v>315</v>
      </c>
      <c r="B236" t="s">
        <v>29</v>
      </c>
      <c r="C236" s="7" t="s">
        <v>7</v>
      </c>
      <c r="D236" t="s">
        <v>83</v>
      </c>
      <c r="E236">
        <v>200</v>
      </c>
      <c r="F236">
        <v>1995</v>
      </c>
      <c r="G236">
        <f>PERCENTRANK(Table1[Total Citations], E236)</f>
        <v>0.191</v>
      </c>
      <c r="H236">
        <f>1-PERCENTRANK(Table1[Earliest Pub], F236)</f>
        <v>0.30400000000000005</v>
      </c>
      <c r="I236">
        <f>AVERAGEIF(Table1[School], B236, Table1[Cit rank])</f>
        <v>0.52992307692307705</v>
      </c>
      <c r="J236">
        <f>AVERAGEIF(Table1[School], B236, Table1[YO rank])</f>
        <v>0.39780769230769236</v>
      </c>
      <c r="K236" s="3">
        <f t="shared" si="9"/>
        <v>1.3321086725321476</v>
      </c>
      <c r="L236" s="3">
        <f t="shared" si="10"/>
        <v>26</v>
      </c>
      <c r="M236" s="3">
        <f t="shared" si="11"/>
        <v>7.6923076923076925</v>
      </c>
    </row>
    <row r="237" spans="1:13" ht="15.6">
      <c r="A237" t="s">
        <v>316</v>
      </c>
      <c r="B237" t="s">
        <v>29</v>
      </c>
      <c r="C237" s="7" t="s">
        <v>7</v>
      </c>
      <c r="D237" t="s">
        <v>83</v>
      </c>
      <c r="E237">
        <v>668</v>
      </c>
      <c r="F237">
        <v>2004</v>
      </c>
      <c r="G237">
        <f>PERCENTRANK(Table1[Total Citations], E237)</f>
        <v>0.55300000000000005</v>
      </c>
      <c r="H237">
        <f>1-PERCENTRANK(Table1[Earliest Pub], F237)</f>
        <v>6.1000000000000054E-2</v>
      </c>
      <c r="I237">
        <f>AVERAGEIF(Table1[School], B237, Table1[Cit rank])</f>
        <v>0.52992307692307705</v>
      </c>
      <c r="J237">
        <f>AVERAGEIF(Table1[School], B237, Table1[YO rank])</f>
        <v>0.39780769230769236</v>
      </c>
      <c r="K237" s="3">
        <f t="shared" si="9"/>
        <v>1.3321086725321476</v>
      </c>
      <c r="L237" s="3">
        <f t="shared" si="10"/>
        <v>17</v>
      </c>
      <c r="M237" s="3">
        <f t="shared" si="11"/>
        <v>39.294117647058826</v>
      </c>
    </row>
    <row r="238" spans="1:13" ht="15.6">
      <c r="A238" t="s">
        <v>317</v>
      </c>
      <c r="B238" t="s">
        <v>29</v>
      </c>
      <c r="C238" s="7" t="s">
        <v>7</v>
      </c>
      <c r="D238" t="s">
        <v>83</v>
      </c>
      <c r="E238">
        <v>571</v>
      </c>
      <c r="F238">
        <v>1980</v>
      </c>
      <c r="G238">
        <f>PERCENTRANK(Table1[Total Citations], E238)</f>
        <v>0.48899999999999999</v>
      </c>
      <c r="H238">
        <f>1-PERCENTRANK(Table1[Earliest Pub], F238)</f>
        <v>0.73899999999999999</v>
      </c>
      <c r="I238">
        <f>AVERAGEIF(Table1[School], B238, Table1[Cit rank])</f>
        <v>0.52992307692307705</v>
      </c>
      <c r="J238">
        <f>AVERAGEIF(Table1[School], B238, Table1[YO rank])</f>
        <v>0.39780769230769236</v>
      </c>
      <c r="K238" s="3">
        <f t="shared" si="9"/>
        <v>1.3321086725321476</v>
      </c>
      <c r="L238" s="3">
        <f t="shared" si="10"/>
        <v>41</v>
      </c>
      <c r="M238" s="3">
        <f t="shared" si="11"/>
        <v>13.926829268292684</v>
      </c>
    </row>
    <row r="239" spans="1:13" ht="15.6">
      <c r="A239" t="s">
        <v>318</v>
      </c>
      <c r="B239" t="s">
        <v>29</v>
      </c>
      <c r="C239" s="7" t="s">
        <v>7</v>
      </c>
      <c r="D239" t="s">
        <v>83</v>
      </c>
      <c r="E239">
        <v>106</v>
      </c>
      <c r="F239">
        <v>2004</v>
      </c>
      <c r="G239">
        <f>PERCENTRANK(Table1[Total Citations], E239)</f>
        <v>0.10299999999999999</v>
      </c>
      <c r="H239">
        <f>1-PERCENTRANK(Table1[Earliest Pub], F239)</f>
        <v>6.1000000000000054E-2</v>
      </c>
      <c r="I239">
        <f>AVERAGEIF(Table1[School], B239, Table1[Cit rank])</f>
        <v>0.52992307692307705</v>
      </c>
      <c r="J239">
        <f>AVERAGEIF(Table1[School], B239, Table1[YO rank])</f>
        <v>0.39780769230769236</v>
      </c>
      <c r="K239" s="3">
        <f t="shared" si="9"/>
        <v>1.3321086725321476</v>
      </c>
      <c r="L239" s="3">
        <f t="shared" si="10"/>
        <v>17</v>
      </c>
      <c r="M239" s="3">
        <f t="shared" si="11"/>
        <v>6.2352941176470589</v>
      </c>
    </row>
    <row r="240" spans="1:13" ht="15.6">
      <c r="A240" t="s">
        <v>319</v>
      </c>
      <c r="B240" t="s">
        <v>29</v>
      </c>
      <c r="C240" s="7" t="s">
        <v>7</v>
      </c>
      <c r="D240" t="s">
        <v>83</v>
      </c>
      <c r="E240">
        <v>965</v>
      </c>
      <c r="F240">
        <v>1978</v>
      </c>
      <c r="G240">
        <f>PERCENTRANK(Table1[Total Citations], E240)</f>
        <v>0.66400000000000003</v>
      </c>
      <c r="H240">
        <f>1-PERCENTRANK(Table1[Earliest Pub], F240)</f>
        <v>0.78200000000000003</v>
      </c>
      <c r="I240">
        <f>AVERAGEIF(Table1[School], B240, Table1[Cit rank])</f>
        <v>0.52992307692307705</v>
      </c>
      <c r="J240">
        <f>AVERAGEIF(Table1[School], B240, Table1[YO rank])</f>
        <v>0.39780769230769236</v>
      </c>
      <c r="K240" s="3">
        <f t="shared" si="9"/>
        <v>1.3321086725321476</v>
      </c>
      <c r="L240" s="3">
        <f t="shared" si="10"/>
        <v>43</v>
      </c>
      <c r="M240" s="3">
        <f t="shared" si="11"/>
        <v>22.441860465116278</v>
      </c>
    </row>
    <row r="241" spans="1:13" ht="15.6">
      <c r="A241" t="s">
        <v>320</v>
      </c>
      <c r="B241" t="s">
        <v>29</v>
      </c>
      <c r="C241" s="7" t="s">
        <v>7</v>
      </c>
      <c r="D241" t="s">
        <v>83</v>
      </c>
      <c r="E241">
        <v>891</v>
      </c>
      <c r="F241">
        <v>1980</v>
      </c>
      <c r="G241">
        <f>PERCENTRANK(Table1[Total Citations], E241)</f>
        <v>0.64500000000000002</v>
      </c>
      <c r="H241">
        <f>1-PERCENTRANK(Table1[Earliest Pub], F241)</f>
        <v>0.73899999999999999</v>
      </c>
      <c r="I241">
        <f>AVERAGEIF(Table1[School], B241, Table1[Cit rank])</f>
        <v>0.52992307692307705</v>
      </c>
      <c r="J241">
        <f>AVERAGEIF(Table1[School], B241, Table1[YO rank])</f>
        <v>0.39780769230769236</v>
      </c>
      <c r="K241" s="3">
        <f t="shared" si="9"/>
        <v>1.3321086725321476</v>
      </c>
      <c r="L241" s="3">
        <f t="shared" si="10"/>
        <v>41</v>
      </c>
      <c r="M241" s="3">
        <f t="shared" si="11"/>
        <v>21.73170731707317</v>
      </c>
    </row>
    <row r="242" spans="1:13" ht="15.6">
      <c r="A242" t="s">
        <v>321</v>
      </c>
      <c r="B242" t="s">
        <v>29</v>
      </c>
      <c r="C242" s="7" t="s">
        <v>7</v>
      </c>
      <c r="D242" t="s">
        <v>83</v>
      </c>
      <c r="E242">
        <v>403</v>
      </c>
      <c r="F242">
        <v>1996</v>
      </c>
      <c r="G242">
        <f>PERCENTRANK(Table1[Total Citations], E242)</f>
        <v>0.38200000000000001</v>
      </c>
      <c r="H242">
        <f>1-PERCENTRANK(Table1[Earliest Pub], F242)</f>
        <v>0.27800000000000002</v>
      </c>
      <c r="I242">
        <f>AVERAGEIF(Table1[School], B242, Table1[Cit rank])</f>
        <v>0.52992307692307705</v>
      </c>
      <c r="J242">
        <f>AVERAGEIF(Table1[School], B242, Table1[YO rank])</f>
        <v>0.39780769230769236</v>
      </c>
      <c r="K242" s="3">
        <f t="shared" si="9"/>
        <v>1.3321086725321476</v>
      </c>
      <c r="L242" s="3">
        <f t="shared" si="10"/>
        <v>25</v>
      </c>
      <c r="M242" s="3">
        <f t="shared" si="11"/>
        <v>16.12</v>
      </c>
    </row>
    <row r="243" spans="1:13" ht="15.6">
      <c r="A243" t="s">
        <v>322</v>
      </c>
      <c r="B243" t="s">
        <v>29</v>
      </c>
      <c r="C243" s="7" t="s">
        <v>7</v>
      </c>
      <c r="D243" t="s">
        <v>83</v>
      </c>
      <c r="E243">
        <v>181</v>
      </c>
      <c r="F243">
        <v>1995</v>
      </c>
      <c r="G243">
        <f>PERCENTRANK(Table1[Total Citations], E243)</f>
        <v>0.17</v>
      </c>
      <c r="H243">
        <f>1-PERCENTRANK(Table1[Earliest Pub], F243)</f>
        <v>0.30400000000000005</v>
      </c>
      <c r="I243">
        <f>AVERAGEIF(Table1[School], B243, Table1[Cit rank])</f>
        <v>0.52992307692307705</v>
      </c>
      <c r="J243">
        <f>AVERAGEIF(Table1[School], B243, Table1[YO rank])</f>
        <v>0.39780769230769236</v>
      </c>
      <c r="K243" s="3">
        <f t="shared" si="9"/>
        <v>1.3321086725321476</v>
      </c>
      <c r="L243" s="3">
        <f t="shared" si="10"/>
        <v>26</v>
      </c>
      <c r="M243" s="3">
        <f t="shared" si="11"/>
        <v>6.9615384615384617</v>
      </c>
    </row>
    <row r="244" spans="1:13" ht="15.6">
      <c r="A244" t="s">
        <v>323</v>
      </c>
      <c r="B244" t="s">
        <v>29</v>
      </c>
      <c r="C244" s="7" t="s">
        <v>7</v>
      </c>
      <c r="D244" t="s">
        <v>83</v>
      </c>
      <c r="E244">
        <v>1777</v>
      </c>
      <c r="F244">
        <v>1972</v>
      </c>
      <c r="G244">
        <f>PERCENTRANK(Table1[Total Citations], E244)</f>
        <v>0.83499999999999996</v>
      </c>
      <c r="H244">
        <f>1-PERCENTRANK(Table1[Earliest Pub], F244)</f>
        <v>0.89700000000000002</v>
      </c>
      <c r="I244">
        <f>AVERAGEIF(Table1[School], B244, Table1[Cit rank])</f>
        <v>0.52992307692307705</v>
      </c>
      <c r="J244">
        <f>AVERAGEIF(Table1[School], B244, Table1[YO rank])</f>
        <v>0.39780769230769236</v>
      </c>
      <c r="K244" s="3">
        <f t="shared" si="9"/>
        <v>1.3321086725321476</v>
      </c>
      <c r="L244" s="3">
        <f t="shared" si="10"/>
        <v>49</v>
      </c>
      <c r="M244" s="3">
        <f t="shared" si="11"/>
        <v>36.265306122448976</v>
      </c>
    </row>
    <row r="245" spans="1:13" ht="15.6">
      <c r="A245" t="s">
        <v>324</v>
      </c>
      <c r="B245" t="s">
        <v>29</v>
      </c>
      <c r="C245" s="7" t="s">
        <v>7</v>
      </c>
      <c r="D245" t="s">
        <v>83</v>
      </c>
      <c r="E245">
        <v>511</v>
      </c>
      <c r="F245">
        <v>1985</v>
      </c>
      <c r="G245">
        <f>PERCENTRANK(Table1[Total Citations], E245)</f>
        <v>0.45600000000000002</v>
      </c>
      <c r="H245">
        <f>1-PERCENTRANK(Table1[Earliest Pub], F245)</f>
        <v>0.59299999999999997</v>
      </c>
      <c r="I245">
        <f>AVERAGEIF(Table1[School], B245, Table1[Cit rank])</f>
        <v>0.52992307692307705</v>
      </c>
      <c r="J245">
        <f>AVERAGEIF(Table1[School], B245, Table1[YO rank])</f>
        <v>0.39780769230769236</v>
      </c>
      <c r="K245" s="3">
        <f t="shared" si="9"/>
        <v>1.3321086725321476</v>
      </c>
      <c r="L245" s="3">
        <f t="shared" si="10"/>
        <v>36</v>
      </c>
      <c r="M245" s="3">
        <f t="shared" si="11"/>
        <v>14.194444444444445</v>
      </c>
    </row>
    <row r="246" spans="1:13" ht="15.6">
      <c r="A246" t="s">
        <v>325</v>
      </c>
      <c r="B246" t="s">
        <v>29</v>
      </c>
      <c r="C246" s="7" t="s">
        <v>7</v>
      </c>
      <c r="D246" t="s">
        <v>83</v>
      </c>
      <c r="E246">
        <v>2830</v>
      </c>
      <c r="F246">
        <v>1988</v>
      </c>
      <c r="G246">
        <f>PERCENTRANK(Table1[Total Citations], E246)</f>
        <v>0.91300000000000003</v>
      </c>
      <c r="H246">
        <f>1-PERCENTRANK(Table1[Earliest Pub], F246)</f>
        <v>0.5</v>
      </c>
      <c r="I246">
        <f>AVERAGEIF(Table1[School], B246, Table1[Cit rank])</f>
        <v>0.52992307692307705</v>
      </c>
      <c r="J246">
        <f>AVERAGEIF(Table1[School], B246, Table1[YO rank])</f>
        <v>0.39780769230769236</v>
      </c>
      <c r="K246" s="3">
        <f t="shared" si="9"/>
        <v>1.3321086725321476</v>
      </c>
      <c r="L246" s="3">
        <f t="shared" si="10"/>
        <v>33</v>
      </c>
      <c r="M246" s="3">
        <f t="shared" si="11"/>
        <v>85.757575757575751</v>
      </c>
    </row>
    <row r="247" spans="1:13" ht="15.6">
      <c r="A247" t="s">
        <v>326</v>
      </c>
      <c r="B247" t="s">
        <v>29</v>
      </c>
      <c r="C247" s="7" t="s">
        <v>7</v>
      </c>
      <c r="D247" t="s">
        <v>83</v>
      </c>
      <c r="E247">
        <v>502</v>
      </c>
      <c r="F247">
        <v>1989</v>
      </c>
      <c r="G247">
        <f>PERCENTRANK(Table1[Total Citations], E247)</f>
        <v>0.44600000000000001</v>
      </c>
      <c r="H247">
        <f>1-PERCENTRANK(Table1[Earliest Pub], F247)</f>
        <v>0.46899999999999997</v>
      </c>
      <c r="I247">
        <f>AVERAGEIF(Table1[School], B247, Table1[Cit rank])</f>
        <v>0.52992307692307705</v>
      </c>
      <c r="J247">
        <f>AVERAGEIF(Table1[School], B247, Table1[YO rank])</f>
        <v>0.39780769230769236</v>
      </c>
      <c r="K247" s="3">
        <f t="shared" si="9"/>
        <v>1.3321086725321476</v>
      </c>
      <c r="L247" s="3">
        <f t="shared" si="10"/>
        <v>32</v>
      </c>
      <c r="M247" s="3">
        <f t="shared" si="11"/>
        <v>15.6875</v>
      </c>
    </row>
    <row r="248" spans="1:13" ht="15.6">
      <c r="A248" t="s">
        <v>327</v>
      </c>
      <c r="B248" t="s">
        <v>29</v>
      </c>
      <c r="C248" s="7" t="s">
        <v>7</v>
      </c>
      <c r="D248" t="s">
        <v>83</v>
      </c>
      <c r="E248">
        <v>499</v>
      </c>
      <c r="F248">
        <v>1995</v>
      </c>
      <c r="G248">
        <f>PERCENTRANK(Table1[Total Citations], E248)</f>
        <v>0.443</v>
      </c>
      <c r="H248">
        <f>1-PERCENTRANK(Table1[Earliest Pub], F248)</f>
        <v>0.30400000000000005</v>
      </c>
      <c r="I248">
        <f>AVERAGEIF(Table1[School], B248, Table1[Cit rank])</f>
        <v>0.52992307692307705</v>
      </c>
      <c r="J248">
        <f>AVERAGEIF(Table1[School], B248, Table1[YO rank])</f>
        <v>0.39780769230769236</v>
      </c>
      <c r="K248" s="3">
        <f t="shared" si="9"/>
        <v>1.3321086725321476</v>
      </c>
      <c r="L248" s="3">
        <f t="shared" si="10"/>
        <v>26</v>
      </c>
      <c r="M248" s="3">
        <f t="shared" si="11"/>
        <v>19.192307692307693</v>
      </c>
    </row>
    <row r="249" spans="1:13" ht="15.6">
      <c r="A249" t="s">
        <v>328</v>
      </c>
      <c r="B249" t="s">
        <v>29</v>
      </c>
      <c r="C249" s="7" t="s">
        <v>7</v>
      </c>
      <c r="D249" t="s">
        <v>83</v>
      </c>
      <c r="E249">
        <v>6827</v>
      </c>
      <c r="F249">
        <v>1975</v>
      </c>
      <c r="G249">
        <f>PERCENTRANK(Table1[Total Citations], E249)</f>
        <v>0.98499999999999999</v>
      </c>
      <c r="H249">
        <f>1-PERCENTRANK(Table1[Earliest Pub], F249)</f>
        <v>0.84599999999999997</v>
      </c>
      <c r="I249">
        <f>AVERAGEIF(Table1[School], B249, Table1[Cit rank])</f>
        <v>0.52992307692307705</v>
      </c>
      <c r="J249">
        <f>AVERAGEIF(Table1[School], B249, Table1[YO rank])</f>
        <v>0.39780769230769236</v>
      </c>
      <c r="K249" s="3">
        <f t="shared" si="9"/>
        <v>1.3321086725321476</v>
      </c>
      <c r="L249" s="3">
        <f t="shared" si="10"/>
        <v>46</v>
      </c>
      <c r="M249" s="3">
        <f t="shared" si="11"/>
        <v>148.41304347826087</v>
      </c>
    </row>
    <row r="250" spans="1:13" ht="15.6">
      <c r="A250" t="s">
        <v>329</v>
      </c>
      <c r="B250" t="s">
        <v>29</v>
      </c>
      <c r="C250" s="7" t="s">
        <v>7</v>
      </c>
      <c r="D250" t="s">
        <v>83</v>
      </c>
      <c r="E250">
        <v>1079</v>
      </c>
      <c r="F250">
        <v>1996</v>
      </c>
      <c r="G250">
        <f>PERCENTRANK(Table1[Total Citations], E250)</f>
        <v>0.70399999999999996</v>
      </c>
      <c r="H250">
        <f>1-PERCENTRANK(Table1[Earliest Pub], F250)</f>
        <v>0.27800000000000002</v>
      </c>
      <c r="I250">
        <f>AVERAGEIF(Table1[School], B250, Table1[Cit rank])</f>
        <v>0.52992307692307705</v>
      </c>
      <c r="J250">
        <f>AVERAGEIF(Table1[School], B250, Table1[YO rank])</f>
        <v>0.39780769230769236</v>
      </c>
      <c r="K250" s="3">
        <f t="shared" si="9"/>
        <v>1.3321086725321476</v>
      </c>
      <c r="L250" s="3">
        <f t="shared" si="10"/>
        <v>25</v>
      </c>
      <c r="M250" s="3">
        <f t="shared" si="11"/>
        <v>43.16</v>
      </c>
    </row>
    <row r="251" spans="1:13" ht="15.6">
      <c r="A251" t="s">
        <v>330</v>
      </c>
      <c r="B251" t="s">
        <v>29</v>
      </c>
      <c r="C251" s="7" t="s">
        <v>7</v>
      </c>
      <c r="D251" t="s">
        <v>83</v>
      </c>
      <c r="E251">
        <v>331</v>
      </c>
      <c r="F251">
        <v>2007</v>
      </c>
      <c r="G251">
        <f>PERCENTRANK(Table1[Total Citations], E251)</f>
        <v>0.32400000000000001</v>
      </c>
      <c r="H251">
        <f>1-PERCENTRANK(Table1[Earliest Pub], F251)</f>
        <v>1.8000000000000016E-2</v>
      </c>
      <c r="I251">
        <f>AVERAGEIF(Table1[School], B251, Table1[Cit rank])</f>
        <v>0.52992307692307705</v>
      </c>
      <c r="J251">
        <f>AVERAGEIF(Table1[School], B251, Table1[YO rank])</f>
        <v>0.39780769230769236</v>
      </c>
      <c r="K251" s="3">
        <f t="shared" si="9"/>
        <v>1.3321086725321476</v>
      </c>
      <c r="L251" s="3">
        <f t="shared" si="10"/>
        <v>14</v>
      </c>
      <c r="M251" s="3">
        <f t="shared" si="11"/>
        <v>23.642857142857142</v>
      </c>
    </row>
    <row r="252" spans="1:13" ht="15.6">
      <c r="A252" t="s">
        <v>331</v>
      </c>
      <c r="B252" t="s">
        <v>29</v>
      </c>
      <c r="C252" s="7" t="s">
        <v>7</v>
      </c>
      <c r="D252" t="s">
        <v>83</v>
      </c>
      <c r="E252">
        <v>1729</v>
      </c>
      <c r="F252">
        <v>1997</v>
      </c>
      <c r="G252">
        <f>PERCENTRANK(Table1[Total Citations], E252)</f>
        <v>0.82699999999999996</v>
      </c>
      <c r="H252">
        <f>1-PERCENTRANK(Table1[Earliest Pub], F252)</f>
        <v>0.24</v>
      </c>
      <c r="I252">
        <f>AVERAGEIF(Table1[School], B252, Table1[Cit rank])</f>
        <v>0.52992307692307705</v>
      </c>
      <c r="J252">
        <f>AVERAGEIF(Table1[School], B252, Table1[YO rank])</f>
        <v>0.39780769230769236</v>
      </c>
      <c r="K252" s="3">
        <f t="shared" si="9"/>
        <v>1.3321086725321476</v>
      </c>
      <c r="L252" s="3">
        <f t="shared" si="10"/>
        <v>24</v>
      </c>
      <c r="M252" s="3">
        <f t="shared" si="11"/>
        <v>72.041666666666671</v>
      </c>
    </row>
    <row r="253" spans="1:13" ht="15.6">
      <c r="A253" t="s">
        <v>332</v>
      </c>
      <c r="B253" t="s">
        <v>29</v>
      </c>
      <c r="C253" s="7" t="s">
        <v>7</v>
      </c>
      <c r="D253" t="s">
        <v>83</v>
      </c>
      <c r="E253">
        <v>774</v>
      </c>
      <c r="F253">
        <v>1999</v>
      </c>
      <c r="G253">
        <f>PERCENTRANK(Table1[Total Citations], E253)</f>
        <v>0.60099999999999998</v>
      </c>
      <c r="H253">
        <f>1-PERCENTRANK(Table1[Earliest Pub], F253)</f>
        <v>0.17200000000000004</v>
      </c>
      <c r="I253">
        <f>AVERAGEIF(Table1[School], B253, Table1[Cit rank])</f>
        <v>0.52992307692307705</v>
      </c>
      <c r="J253">
        <f>AVERAGEIF(Table1[School], B253, Table1[YO rank])</f>
        <v>0.39780769230769236</v>
      </c>
      <c r="K253" s="3">
        <f t="shared" si="9"/>
        <v>1.3321086725321476</v>
      </c>
      <c r="L253" s="3">
        <f t="shared" si="10"/>
        <v>22</v>
      </c>
      <c r="M253" s="3">
        <f t="shared" si="11"/>
        <v>35.18181818181818</v>
      </c>
    </row>
    <row r="254" spans="1:13" ht="15.6">
      <c r="A254" t="s">
        <v>333</v>
      </c>
      <c r="B254" t="s">
        <v>29</v>
      </c>
      <c r="C254" s="7" t="s">
        <v>7</v>
      </c>
      <c r="D254" t="s">
        <v>83</v>
      </c>
      <c r="E254">
        <v>1063</v>
      </c>
      <c r="F254">
        <v>1982</v>
      </c>
      <c r="G254">
        <f>PERCENTRANK(Table1[Total Citations], E254)</f>
        <v>0.69799999999999995</v>
      </c>
      <c r="H254">
        <f>1-PERCENTRANK(Table1[Earliest Pub], F254)</f>
        <v>0.68399999999999994</v>
      </c>
      <c r="I254">
        <f>AVERAGEIF(Table1[School], B254, Table1[Cit rank])</f>
        <v>0.52992307692307705</v>
      </c>
      <c r="J254">
        <f>AVERAGEIF(Table1[School], B254, Table1[YO rank])</f>
        <v>0.39780769230769236</v>
      </c>
      <c r="K254" s="3">
        <f t="shared" si="9"/>
        <v>1.3321086725321476</v>
      </c>
      <c r="L254" s="3">
        <f t="shared" si="10"/>
        <v>39</v>
      </c>
      <c r="M254" s="3">
        <f t="shared" si="11"/>
        <v>27.256410256410255</v>
      </c>
    </row>
    <row r="255" spans="1:13" ht="15.6">
      <c r="A255" t="s">
        <v>334</v>
      </c>
      <c r="B255" t="s">
        <v>29</v>
      </c>
      <c r="C255" s="7" t="s">
        <v>7</v>
      </c>
      <c r="D255" t="s">
        <v>83</v>
      </c>
      <c r="E255">
        <v>1474</v>
      </c>
      <c r="F255">
        <v>1990</v>
      </c>
      <c r="G255">
        <f>PERCENTRANK(Table1[Total Citations], E255)</f>
        <v>0.79</v>
      </c>
      <c r="H255">
        <f>1-PERCENTRANK(Table1[Earliest Pub], F255)</f>
        <v>0.43600000000000005</v>
      </c>
      <c r="I255">
        <f>AVERAGEIF(Table1[School], B255, Table1[Cit rank])</f>
        <v>0.52992307692307705</v>
      </c>
      <c r="J255">
        <f>AVERAGEIF(Table1[School], B255, Table1[YO rank])</f>
        <v>0.39780769230769236</v>
      </c>
      <c r="K255" s="3">
        <f t="shared" si="9"/>
        <v>1.3321086725321476</v>
      </c>
      <c r="L255" s="3">
        <f t="shared" si="10"/>
        <v>31</v>
      </c>
      <c r="M255" s="3">
        <f t="shared" si="11"/>
        <v>47.548387096774192</v>
      </c>
    </row>
    <row r="256" spans="1:13" ht="15.6">
      <c r="A256" t="s">
        <v>335</v>
      </c>
      <c r="B256" t="s">
        <v>29</v>
      </c>
      <c r="C256" s="7" t="s">
        <v>7</v>
      </c>
      <c r="D256" t="s">
        <v>83</v>
      </c>
      <c r="E256">
        <v>358</v>
      </c>
      <c r="F256">
        <v>2004</v>
      </c>
      <c r="G256">
        <f>PERCENTRANK(Table1[Total Citations], E256)</f>
        <v>0.34799999999999998</v>
      </c>
      <c r="H256">
        <f>1-PERCENTRANK(Table1[Earliest Pub], F256)</f>
        <v>6.1000000000000054E-2</v>
      </c>
      <c r="I256">
        <f>AVERAGEIF(Table1[School], B256, Table1[Cit rank])</f>
        <v>0.52992307692307705</v>
      </c>
      <c r="J256">
        <f>AVERAGEIF(Table1[School], B256, Table1[YO rank])</f>
        <v>0.39780769230769236</v>
      </c>
      <c r="K256" s="3">
        <f t="shared" si="9"/>
        <v>1.3321086725321476</v>
      </c>
      <c r="L256" s="3">
        <f t="shared" si="10"/>
        <v>17</v>
      </c>
      <c r="M256" s="3">
        <f t="shared" si="11"/>
        <v>21.058823529411764</v>
      </c>
    </row>
    <row r="257" spans="1:13" ht="15.6">
      <c r="A257" t="s">
        <v>336</v>
      </c>
      <c r="B257" t="s">
        <v>29</v>
      </c>
      <c r="C257" s="7" t="s">
        <v>7</v>
      </c>
      <c r="D257" t="s">
        <v>83</v>
      </c>
      <c r="E257">
        <v>197</v>
      </c>
      <c r="F257">
        <v>1992</v>
      </c>
      <c r="G257">
        <f>PERCENTRANK(Table1[Total Citations], E257)</f>
        <v>0.188</v>
      </c>
      <c r="H257">
        <f>1-PERCENTRANK(Table1[Earliest Pub], F257)</f>
        <v>0.38700000000000001</v>
      </c>
      <c r="I257">
        <f>AVERAGEIF(Table1[School], B257, Table1[Cit rank])</f>
        <v>0.52992307692307705</v>
      </c>
      <c r="J257">
        <f>AVERAGEIF(Table1[School], B257, Table1[YO rank])</f>
        <v>0.39780769230769236</v>
      </c>
      <c r="K257" s="3">
        <f t="shared" si="9"/>
        <v>1.3321086725321476</v>
      </c>
      <c r="L257" s="3">
        <f t="shared" si="10"/>
        <v>29</v>
      </c>
      <c r="M257" s="3">
        <f t="shared" si="11"/>
        <v>6.7931034482758621</v>
      </c>
    </row>
    <row r="258" spans="1:13" ht="15.6">
      <c r="A258" t="s">
        <v>337</v>
      </c>
      <c r="B258" t="s">
        <v>29</v>
      </c>
      <c r="C258" s="7" t="s">
        <v>7</v>
      </c>
      <c r="D258" t="s">
        <v>83</v>
      </c>
      <c r="E258">
        <v>1975</v>
      </c>
      <c r="F258">
        <v>1996</v>
      </c>
      <c r="G258">
        <f>PERCENTRANK(Table1[Total Citations], E258)</f>
        <v>0.85799999999999998</v>
      </c>
      <c r="H258">
        <f>1-PERCENTRANK(Table1[Earliest Pub], F258)</f>
        <v>0.27800000000000002</v>
      </c>
      <c r="I258">
        <f>AVERAGEIF(Table1[School], B258, Table1[Cit rank])</f>
        <v>0.52992307692307705</v>
      </c>
      <c r="J258">
        <f>AVERAGEIF(Table1[School], B258, Table1[YO rank])</f>
        <v>0.39780769230769236</v>
      </c>
      <c r="K258" s="3">
        <f t="shared" ref="K258:K321" si="12">I258/J258</f>
        <v>1.3321086725321476</v>
      </c>
      <c r="L258" s="3">
        <f t="shared" ref="L258:L321" si="13">2021-F258</f>
        <v>25</v>
      </c>
      <c r="M258" s="3">
        <f t="shared" ref="M258:M321" si="14">E258/L258</f>
        <v>79</v>
      </c>
    </row>
    <row r="259" spans="1:13">
      <c r="A259" t="s">
        <v>338</v>
      </c>
      <c r="B259" t="s">
        <v>31</v>
      </c>
      <c r="C259" t="s">
        <v>6</v>
      </c>
      <c r="D259" t="s">
        <v>83</v>
      </c>
      <c r="E259">
        <v>3945</v>
      </c>
      <c r="F259">
        <v>1988</v>
      </c>
      <c r="G259">
        <f>PERCENTRANK(Table1[Total Citations], E259)</f>
        <v>0.95</v>
      </c>
      <c r="H259">
        <f>1-PERCENTRANK(Table1[Earliest Pub], F259)</f>
        <v>0.5</v>
      </c>
      <c r="I259">
        <f>AVERAGEIF(Table1[School], B259, Table1[Cit rank])</f>
        <v>0.57383673469387764</v>
      </c>
      <c r="J259">
        <f>AVERAGEIF(Table1[School], B259, Table1[YO rank])</f>
        <v>0.43332653061224491</v>
      </c>
      <c r="K259" s="3">
        <f t="shared" si="12"/>
        <v>1.324259407526021</v>
      </c>
      <c r="L259" s="3">
        <f t="shared" si="13"/>
        <v>33</v>
      </c>
      <c r="M259" s="3">
        <f t="shared" si="14"/>
        <v>119.54545454545455</v>
      </c>
    </row>
    <row r="260" spans="1:13">
      <c r="A260" t="s">
        <v>339</v>
      </c>
      <c r="B260" t="s">
        <v>31</v>
      </c>
      <c r="C260" t="s">
        <v>6</v>
      </c>
      <c r="D260" t="s">
        <v>83</v>
      </c>
      <c r="E260">
        <v>358</v>
      </c>
      <c r="F260">
        <v>2001</v>
      </c>
      <c r="G260">
        <f>PERCENTRANK(Table1[Total Citations], E260)</f>
        <v>0.34799999999999998</v>
      </c>
      <c r="H260">
        <f>1-PERCENTRANK(Table1[Earliest Pub], F260)</f>
        <v>0.124</v>
      </c>
      <c r="I260">
        <f>AVERAGEIF(Table1[School], B260, Table1[Cit rank])</f>
        <v>0.57383673469387764</v>
      </c>
      <c r="J260">
        <f>AVERAGEIF(Table1[School], B260, Table1[YO rank])</f>
        <v>0.43332653061224491</v>
      </c>
      <c r="K260" s="3">
        <f t="shared" si="12"/>
        <v>1.324259407526021</v>
      </c>
      <c r="L260" s="3">
        <f t="shared" si="13"/>
        <v>20</v>
      </c>
      <c r="M260" s="3">
        <f t="shared" si="14"/>
        <v>17.899999999999999</v>
      </c>
    </row>
    <row r="261" spans="1:13">
      <c r="A261" t="s">
        <v>340</v>
      </c>
      <c r="B261" t="s">
        <v>31</v>
      </c>
      <c r="C261" t="s">
        <v>6</v>
      </c>
      <c r="D261" t="s">
        <v>83</v>
      </c>
      <c r="E261">
        <v>648</v>
      </c>
      <c r="F261">
        <v>2009</v>
      </c>
      <c r="G261">
        <f>PERCENTRANK(Table1[Total Citations], E261)</f>
        <v>0.54100000000000004</v>
      </c>
      <c r="H261">
        <f>1-PERCENTRANK(Table1[Earliest Pub], F261)</f>
        <v>9.000000000000008E-3</v>
      </c>
      <c r="I261">
        <f>AVERAGEIF(Table1[School], B261, Table1[Cit rank])</f>
        <v>0.57383673469387764</v>
      </c>
      <c r="J261">
        <f>AVERAGEIF(Table1[School], B261, Table1[YO rank])</f>
        <v>0.43332653061224491</v>
      </c>
      <c r="K261" s="3">
        <f t="shared" si="12"/>
        <v>1.324259407526021</v>
      </c>
      <c r="L261" s="3">
        <f t="shared" si="13"/>
        <v>12</v>
      </c>
      <c r="M261" s="3">
        <f t="shared" si="14"/>
        <v>54</v>
      </c>
    </row>
    <row r="262" spans="1:13">
      <c r="A262" t="s">
        <v>341</v>
      </c>
      <c r="B262" t="s">
        <v>31</v>
      </c>
      <c r="C262" t="s">
        <v>6</v>
      </c>
      <c r="D262" t="s">
        <v>83</v>
      </c>
      <c r="E262">
        <v>774</v>
      </c>
      <c r="F262">
        <v>1997</v>
      </c>
      <c r="G262">
        <f>PERCENTRANK(Table1[Total Citations], E262)</f>
        <v>0.60099999999999998</v>
      </c>
      <c r="H262">
        <f>1-PERCENTRANK(Table1[Earliest Pub], F262)</f>
        <v>0.24</v>
      </c>
      <c r="I262">
        <f>AVERAGEIF(Table1[School], B262, Table1[Cit rank])</f>
        <v>0.57383673469387764</v>
      </c>
      <c r="J262">
        <f>AVERAGEIF(Table1[School], B262, Table1[YO rank])</f>
        <v>0.43332653061224491</v>
      </c>
      <c r="K262" s="3">
        <f t="shared" si="12"/>
        <v>1.324259407526021</v>
      </c>
      <c r="L262" s="3">
        <f t="shared" si="13"/>
        <v>24</v>
      </c>
      <c r="M262" s="3">
        <f t="shared" si="14"/>
        <v>32.25</v>
      </c>
    </row>
    <row r="263" spans="1:13">
      <c r="A263" t="s">
        <v>342</v>
      </c>
      <c r="B263" t="s">
        <v>31</v>
      </c>
      <c r="C263" t="s">
        <v>6</v>
      </c>
      <c r="D263" t="s">
        <v>83</v>
      </c>
      <c r="E263">
        <v>1472</v>
      </c>
      <c r="F263">
        <v>2005</v>
      </c>
      <c r="G263">
        <f>PERCENTRANK(Table1[Total Citations], E263)</f>
        <v>0.78900000000000003</v>
      </c>
      <c r="H263">
        <f>1-PERCENTRANK(Table1[Earliest Pub], F263)</f>
        <v>4.1000000000000036E-2</v>
      </c>
      <c r="I263">
        <f>AVERAGEIF(Table1[School], B263, Table1[Cit rank])</f>
        <v>0.57383673469387764</v>
      </c>
      <c r="J263">
        <f>AVERAGEIF(Table1[School], B263, Table1[YO rank])</f>
        <v>0.43332653061224491</v>
      </c>
      <c r="K263" s="3">
        <f t="shared" si="12"/>
        <v>1.324259407526021</v>
      </c>
      <c r="L263" s="3">
        <f t="shared" si="13"/>
        <v>16</v>
      </c>
      <c r="M263" s="3">
        <f t="shared" si="14"/>
        <v>92</v>
      </c>
    </row>
    <row r="264" spans="1:13" ht="15.6">
      <c r="A264" t="s">
        <v>343</v>
      </c>
      <c r="B264" t="s">
        <v>31</v>
      </c>
      <c r="C264" s="7" t="s">
        <v>7</v>
      </c>
      <c r="D264" t="s">
        <v>83</v>
      </c>
      <c r="E264">
        <v>178</v>
      </c>
      <c r="F264">
        <v>1985</v>
      </c>
      <c r="G264">
        <f>PERCENTRANK(Table1[Total Citations], E264)</f>
        <v>0.16600000000000001</v>
      </c>
      <c r="H264">
        <f>1-PERCENTRANK(Table1[Earliest Pub], F264)</f>
        <v>0.59299999999999997</v>
      </c>
      <c r="I264">
        <f>AVERAGEIF(Table1[School], B264, Table1[Cit rank])</f>
        <v>0.57383673469387764</v>
      </c>
      <c r="J264">
        <f>AVERAGEIF(Table1[School], B264, Table1[YO rank])</f>
        <v>0.43332653061224491</v>
      </c>
      <c r="K264" s="3">
        <f t="shared" si="12"/>
        <v>1.324259407526021</v>
      </c>
      <c r="L264" s="3">
        <f t="shared" si="13"/>
        <v>36</v>
      </c>
      <c r="M264" s="3">
        <f t="shared" si="14"/>
        <v>4.9444444444444446</v>
      </c>
    </row>
    <row r="265" spans="1:13" ht="15.6">
      <c r="A265" t="s">
        <v>344</v>
      </c>
      <c r="B265" t="s">
        <v>31</v>
      </c>
      <c r="C265" s="7" t="s">
        <v>7</v>
      </c>
      <c r="D265" t="s">
        <v>83</v>
      </c>
      <c r="E265">
        <v>344</v>
      </c>
      <c r="F265">
        <v>2000</v>
      </c>
      <c r="G265">
        <f>PERCENTRANK(Table1[Total Citations], E265)</f>
        <v>0.33800000000000002</v>
      </c>
      <c r="H265">
        <f>1-PERCENTRANK(Table1[Earliest Pub], F265)</f>
        <v>0.14700000000000002</v>
      </c>
      <c r="I265">
        <f>AVERAGEIF(Table1[School], B265, Table1[Cit rank])</f>
        <v>0.57383673469387764</v>
      </c>
      <c r="J265">
        <f>AVERAGEIF(Table1[School], B265, Table1[YO rank])</f>
        <v>0.43332653061224491</v>
      </c>
      <c r="K265" s="3">
        <f t="shared" si="12"/>
        <v>1.324259407526021</v>
      </c>
      <c r="L265" s="3">
        <f t="shared" si="13"/>
        <v>21</v>
      </c>
      <c r="M265" s="3">
        <f t="shared" si="14"/>
        <v>16.38095238095238</v>
      </c>
    </row>
    <row r="266" spans="1:13" ht="15.6">
      <c r="A266" t="s">
        <v>345</v>
      </c>
      <c r="B266" t="s">
        <v>31</v>
      </c>
      <c r="C266" s="7" t="s">
        <v>7</v>
      </c>
      <c r="D266" t="s">
        <v>83</v>
      </c>
      <c r="E266">
        <v>334</v>
      </c>
      <c r="F266">
        <v>2005</v>
      </c>
      <c r="G266">
        <f>PERCENTRANK(Table1[Total Citations], E266)</f>
        <v>0.32700000000000001</v>
      </c>
      <c r="H266">
        <f>1-PERCENTRANK(Table1[Earliest Pub], F266)</f>
        <v>4.1000000000000036E-2</v>
      </c>
      <c r="I266">
        <f>AVERAGEIF(Table1[School], B266, Table1[Cit rank])</f>
        <v>0.57383673469387764</v>
      </c>
      <c r="J266">
        <f>AVERAGEIF(Table1[School], B266, Table1[YO rank])</f>
        <v>0.43332653061224491</v>
      </c>
      <c r="K266" s="3">
        <f t="shared" si="12"/>
        <v>1.324259407526021</v>
      </c>
      <c r="L266" s="3">
        <f t="shared" si="13"/>
        <v>16</v>
      </c>
      <c r="M266" s="3">
        <f t="shared" si="14"/>
        <v>20.875</v>
      </c>
    </row>
    <row r="267" spans="1:13" ht="15.6">
      <c r="A267" t="s">
        <v>346</v>
      </c>
      <c r="B267" t="s">
        <v>31</v>
      </c>
      <c r="C267" s="7" t="s">
        <v>7</v>
      </c>
      <c r="D267" t="s">
        <v>83</v>
      </c>
      <c r="E267">
        <v>874</v>
      </c>
      <c r="F267">
        <v>1999</v>
      </c>
      <c r="G267">
        <f>PERCENTRANK(Table1[Total Citations], E267)</f>
        <v>0.63900000000000001</v>
      </c>
      <c r="H267">
        <f>1-PERCENTRANK(Table1[Earliest Pub], F267)</f>
        <v>0.17200000000000004</v>
      </c>
      <c r="I267">
        <f>AVERAGEIF(Table1[School], B267, Table1[Cit rank])</f>
        <v>0.57383673469387764</v>
      </c>
      <c r="J267">
        <f>AVERAGEIF(Table1[School], B267, Table1[YO rank])</f>
        <v>0.43332653061224491</v>
      </c>
      <c r="K267" s="3">
        <f t="shared" si="12"/>
        <v>1.324259407526021</v>
      </c>
      <c r="L267" s="3">
        <f t="shared" si="13"/>
        <v>22</v>
      </c>
      <c r="M267" s="3">
        <f t="shared" si="14"/>
        <v>39.727272727272727</v>
      </c>
    </row>
    <row r="268" spans="1:13" ht="15.6">
      <c r="A268" t="s">
        <v>347</v>
      </c>
      <c r="B268" t="s">
        <v>31</v>
      </c>
      <c r="C268" s="7" t="s">
        <v>7</v>
      </c>
      <c r="D268" t="s">
        <v>83</v>
      </c>
      <c r="E268">
        <v>669</v>
      </c>
      <c r="F268">
        <v>1998</v>
      </c>
      <c r="G268">
        <f>PERCENTRANK(Table1[Total Citations], E268)</f>
        <v>0.55500000000000005</v>
      </c>
      <c r="H268">
        <f>1-PERCENTRANK(Table1[Earliest Pub], F268)</f>
        <v>0.20899999999999996</v>
      </c>
      <c r="I268">
        <f>AVERAGEIF(Table1[School], B268, Table1[Cit rank])</f>
        <v>0.57383673469387764</v>
      </c>
      <c r="J268">
        <f>AVERAGEIF(Table1[School], B268, Table1[YO rank])</f>
        <v>0.43332653061224491</v>
      </c>
      <c r="K268" s="3">
        <f t="shared" si="12"/>
        <v>1.324259407526021</v>
      </c>
      <c r="L268" s="3">
        <f t="shared" si="13"/>
        <v>23</v>
      </c>
      <c r="M268" s="3">
        <f t="shared" si="14"/>
        <v>29.086956521739129</v>
      </c>
    </row>
    <row r="269" spans="1:13" ht="15.6">
      <c r="A269" t="s">
        <v>348</v>
      </c>
      <c r="B269" t="s">
        <v>31</v>
      </c>
      <c r="C269" s="7" t="s">
        <v>7</v>
      </c>
      <c r="D269" t="s">
        <v>83</v>
      </c>
      <c r="E269">
        <v>337</v>
      </c>
      <c r="F269">
        <v>1981</v>
      </c>
      <c r="G269">
        <f>PERCENTRANK(Table1[Total Citations], E269)</f>
        <v>0.33</v>
      </c>
      <c r="H269">
        <f>1-PERCENTRANK(Table1[Earliest Pub], F269)</f>
        <v>0.71399999999999997</v>
      </c>
      <c r="I269">
        <f>AVERAGEIF(Table1[School], B269, Table1[Cit rank])</f>
        <v>0.57383673469387764</v>
      </c>
      <c r="J269">
        <f>AVERAGEIF(Table1[School], B269, Table1[YO rank])</f>
        <v>0.43332653061224491</v>
      </c>
      <c r="K269" s="3">
        <f t="shared" si="12"/>
        <v>1.324259407526021</v>
      </c>
      <c r="L269" s="3">
        <f t="shared" si="13"/>
        <v>40</v>
      </c>
      <c r="M269" s="3">
        <f t="shared" si="14"/>
        <v>8.4250000000000007</v>
      </c>
    </row>
    <row r="270" spans="1:13" ht="15.6">
      <c r="A270" t="s">
        <v>349</v>
      </c>
      <c r="B270" t="s">
        <v>31</v>
      </c>
      <c r="C270" s="7" t="s">
        <v>7</v>
      </c>
      <c r="D270" t="s">
        <v>83</v>
      </c>
      <c r="E270">
        <v>935</v>
      </c>
      <c r="F270">
        <v>1987</v>
      </c>
      <c r="G270">
        <f>PERCENTRANK(Table1[Total Citations], E270)</f>
        <v>0.65700000000000003</v>
      </c>
      <c r="H270">
        <f>1-PERCENTRANK(Table1[Earliest Pub], F270)</f>
        <v>0.53</v>
      </c>
      <c r="I270">
        <f>AVERAGEIF(Table1[School], B270, Table1[Cit rank])</f>
        <v>0.57383673469387764</v>
      </c>
      <c r="J270">
        <f>AVERAGEIF(Table1[School], B270, Table1[YO rank])</f>
        <v>0.43332653061224491</v>
      </c>
      <c r="K270" s="3">
        <f t="shared" si="12"/>
        <v>1.324259407526021</v>
      </c>
      <c r="L270" s="3">
        <f t="shared" si="13"/>
        <v>34</v>
      </c>
      <c r="M270" s="3">
        <f t="shared" si="14"/>
        <v>27.5</v>
      </c>
    </row>
    <row r="271" spans="1:13" ht="15.6">
      <c r="A271" t="s">
        <v>350</v>
      </c>
      <c r="B271" t="s">
        <v>31</v>
      </c>
      <c r="C271" s="7" t="s">
        <v>7</v>
      </c>
      <c r="D271" t="s">
        <v>83</v>
      </c>
      <c r="E271">
        <v>594</v>
      </c>
      <c r="F271">
        <v>1963</v>
      </c>
      <c r="G271">
        <f>PERCENTRANK(Table1[Total Citations], E271)</f>
        <v>0.503</v>
      </c>
      <c r="H271">
        <f>1-PERCENTRANK(Table1[Earliest Pub], F271)</f>
        <v>0.98199999999999998</v>
      </c>
      <c r="I271">
        <f>AVERAGEIF(Table1[School], B271, Table1[Cit rank])</f>
        <v>0.57383673469387764</v>
      </c>
      <c r="J271">
        <f>AVERAGEIF(Table1[School], B271, Table1[YO rank])</f>
        <v>0.43332653061224491</v>
      </c>
      <c r="K271" s="3">
        <f t="shared" si="12"/>
        <v>1.324259407526021</v>
      </c>
      <c r="L271" s="3">
        <f t="shared" si="13"/>
        <v>58</v>
      </c>
      <c r="M271" s="3">
        <f t="shared" si="14"/>
        <v>10.241379310344827</v>
      </c>
    </row>
    <row r="272" spans="1:13" ht="15.6">
      <c r="A272" t="s">
        <v>351</v>
      </c>
      <c r="B272" t="s">
        <v>31</v>
      </c>
      <c r="C272" s="7" t="s">
        <v>7</v>
      </c>
      <c r="D272" t="s">
        <v>83</v>
      </c>
      <c r="E272">
        <v>1043</v>
      </c>
      <c r="F272">
        <v>1983</v>
      </c>
      <c r="G272">
        <f>PERCENTRANK(Table1[Total Citations], E272)</f>
        <v>0.69099999999999995</v>
      </c>
      <c r="H272">
        <f>1-PERCENTRANK(Table1[Earliest Pub], F272)</f>
        <v>0.65200000000000002</v>
      </c>
      <c r="I272">
        <f>AVERAGEIF(Table1[School], B272, Table1[Cit rank])</f>
        <v>0.57383673469387764</v>
      </c>
      <c r="J272">
        <f>AVERAGEIF(Table1[School], B272, Table1[YO rank])</f>
        <v>0.43332653061224491</v>
      </c>
      <c r="K272" s="3">
        <f t="shared" si="12"/>
        <v>1.324259407526021</v>
      </c>
      <c r="L272" s="3">
        <f t="shared" si="13"/>
        <v>38</v>
      </c>
      <c r="M272" s="3">
        <f t="shared" si="14"/>
        <v>27.44736842105263</v>
      </c>
    </row>
    <row r="273" spans="1:13" ht="15.6">
      <c r="A273" t="s">
        <v>352</v>
      </c>
      <c r="B273" t="s">
        <v>31</v>
      </c>
      <c r="C273" s="7" t="s">
        <v>7</v>
      </c>
      <c r="D273" t="s">
        <v>83</v>
      </c>
      <c r="E273">
        <v>40</v>
      </c>
      <c r="F273">
        <v>1998</v>
      </c>
      <c r="G273">
        <f>PERCENTRANK(Table1[Total Citations], E273)</f>
        <v>4.3999999999999997E-2</v>
      </c>
      <c r="H273">
        <f>1-PERCENTRANK(Table1[Earliest Pub], F273)</f>
        <v>0.20899999999999996</v>
      </c>
      <c r="I273">
        <f>AVERAGEIF(Table1[School], B273, Table1[Cit rank])</f>
        <v>0.57383673469387764</v>
      </c>
      <c r="J273">
        <f>AVERAGEIF(Table1[School], B273, Table1[YO rank])</f>
        <v>0.43332653061224491</v>
      </c>
      <c r="K273" s="3">
        <f t="shared" si="12"/>
        <v>1.324259407526021</v>
      </c>
      <c r="L273" s="3">
        <f t="shared" si="13"/>
        <v>23</v>
      </c>
      <c r="M273" s="3">
        <f t="shared" si="14"/>
        <v>1.7391304347826086</v>
      </c>
    </row>
    <row r="274" spans="1:13" ht="15.6">
      <c r="A274" t="s">
        <v>353</v>
      </c>
      <c r="B274" t="s">
        <v>31</v>
      </c>
      <c r="C274" s="7" t="s">
        <v>7</v>
      </c>
      <c r="D274" t="s">
        <v>83</v>
      </c>
      <c r="E274">
        <v>1542</v>
      </c>
      <c r="F274">
        <v>1986</v>
      </c>
      <c r="G274">
        <f>PERCENTRANK(Table1[Total Citations], E274)</f>
        <v>0.79800000000000004</v>
      </c>
      <c r="H274">
        <f>1-PERCENTRANK(Table1[Earliest Pub], F274)</f>
        <v>0.56400000000000006</v>
      </c>
      <c r="I274">
        <f>AVERAGEIF(Table1[School], B274, Table1[Cit rank])</f>
        <v>0.57383673469387764</v>
      </c>
      <c r="J274">
        <f>AVERAGEIF(Table1[School], B274, Table1[YO rank])</f>
        <v>0.43332653061224491</v>
      </c>
      <c r="K274" s="3">
        <f t="shared" si="12"/>
        <v>1.324259407526021</v>
      </c>
      <c r="L274" s="3">
        <f t="shared" si="13"/>
        <v>35</v>
      </c>
      <c r="M274" s="3">
        <f t="shared" si="14"/>
        <v>44.057142857142857</v>
      </c>
    </row>
    <row r="275" spans="1:13" ht="15.6">
      <c r="A275" t="s">
        <v>354</v>
      </c>
      <c r="B275" t="s">
        <v>31</v>
      </c>
      <c r="C275" s="7" t="s">
        <v>7</v>
      </c>
      <c r="D275" t="s">
        <v>83</v>
      </c>
      <c r="E275">
        <v>629</v>
      </c>
      <c r="F275">
        <v>1971</v>
      </c>
      <c r="G275">
        <f>PERCENTRANK(Table1[Total Citations], E275)</f>
        <v>0.52600000000000002</v>
      </c>
      <c r="H275">
        <f>1-PERCENTRANK(Table1[Earliest Pub], F275)</f>
        <v>0.91300000000000003</v>
      </c>
      <c r="I275">
        <f>AVERAGEIF(Table1[School], B275, Table1[Cit rank])</f>
        <v>0.57383673469387764</v>
      </c>
      <c r="J275">
        <f>AVERAGEIF(Table1[School], B275, Table1[YO rank])</f>
        <v>0.43332653061224491</v>
      </c>
      <c r="K275" s="3">
        <f t="shared" si="12"/>
        <v>1.324259407526021</v>
      </c>
      <c r="L275" s="3">
        <f t="shared" si="13"/>
        <v>50</v>
      </c>
      <c r="M275" s="3">
        <f t="shared" si="14"/>
        <v>12.58</v>
      </c>
    </row>
    <row r="276" spans="1:13" ht="15.6">
      <c r="A276" t="s">
        <v>355</v>
      </c>
      <c r="B276" t="s">
        <v>31</v>
      </c>
      <c r="C276" s="7" t="s">
        <v>7</v>
      </c>
      <c r="D276" t="s">
        <v>83</v>
      </c>
      <c r="E276">
        <v>1444</v>
      </c>
      <c r="F276">
        <v>1990</v>
      </c>
      <c r="G276">
        <f>PERCENTRANK(Table1[Total Citations], E276)</f>
        <v>0.78400000000000003</v>
      </c>
      <c r="H276">
        <f>1-PERCENTRANK(Table1[Earliest Pub], F276)</f>
        <v>0.43600000000000005</v>
      </c>
      <c r="I276">
        <f>AVERAGEIF(Table1[School], B276, Table1[Cit rank])</f>
        <v>0.57383673469387764</v>
      </c>
      <c r="J276">
        <f>AVERAGEIF(Table1[School], B276, Table1[YO rank])</f>
        <v>0.43332653061224491</v>
      </c>
      <c r="K276" s="3">
        <f t="shared" si="12"/>
        <v>1.324259407526021</v>
      </c>
      <c r="L276" s="3">
        <f t="shared" si="13"/>
        <v>31</v>
      </c>
      <c r="M276" s="3">
        <f t="shared" si="14"/>
        <v>46.58064516129032</v>
      </c>
    </row>
    <row r="277" spans="1:13" ht="15.6">
      <c r="A277" t="s">
        <v>356</v>
      </c>
      <c r="B277" t="s">
        <v>31</v>
      </c>
      <c r="C277" s="7" t="s">
        <v>7</v>
      </c>
      <c r="D277" t="s">
        <v>83</v>
      </c>
      <c r="E277">
        <v>530</v>
      </c>
      <c r="F277">
        <v>1970</v>
      </c>
      <c r="G277">
        <f>PERCENTRANK(Table1[Total Citations], E277)</f>
        <v>0.46700000000000003</v>
      </c>
      <c r="H277">
        <f>1-PERCENTRANK(Table1[Earliest Pub], F277)</f>
        <v>0.92700000000000005</v>
      </c>
      <c r="I277">
        <f>AVERAGEIF(Table1[School], B277, Table1[Cit rank])</f>
        <v>0.57383673469387764</v>
      </c>
      <c r="J277">
        <f>AVERAGEIF(Table1[School], B277, Table1[YO rank])</f>
        <v>0.43332653061224491</v>
      </c>
      <c r="K277" s="3">
        <f t="shared" si="12"/>
        <v>1.324259407526021</v>
      </c>
      <c r="L277" s="3">
        <f t="shared" si="13"/>
        <v>51</v>
      </c>
      <c r="M277" s="3">
        <f t="shared" si="14"/>
        <v>10.392156862745098</v>
      </c>
    </row>
    <row r="278" spans="1:13" ht="15.6">
      <c r="A278" t="s">
        <v>357</v>
      </c>
      <c r="B278" t="s">
        <v>31</v>
      </c>
      <c r="C278" s="7" t="s">
        <v>7</v>
      </c>
      <c r="D278" t="s">
        <v>83</v>
      </c>
      <c r="E278">
        <v>1141</v>
      </c>
      <c r="F278">
        <v>1969</v>
      </c>
      <c r="G278">
        <f>PERCENTRANK(Table1[Total Citations], E278)</f>
        <v>0.71599999999999997</v>
      </c>
      <c r="H278">
        <f>1-PERCENTRANK(Table1[Earliest Pub], F278)</f>
        <v>0.93900000000000006</v>
      </c>
      <c r="I278">
        <f>AVERAGEIF(Table1[School], B278, Table1[Cit rank])</f>
        <v>0.57383673469387764</v>
      </c>
      <c r="J278">
        <f>AVERAGEIF(Table1[School], B278, Table1[YO rank])</f>
        <v>0.43332653061224491</v>
      </c>
      <c r="K278" s="3">
        <f t="shared" si="12"/>
        <v>1.324259407526021</v>
      </c>
      <c r="L278" s="3">
        <f t="shared" si="13"/>
        <v>52</v>
      </c>
      <c r="M278" s="3">
        <f t="shared" si="14"/>
        <v>21.942307692307693</v>
      </c>
    </row>
    <row r="279" spans="1:13" ht="15.6">
      <c r="A279" t="s">
        <v>358</v>
      </c>
      <c r="B279" t="s">
        <v>31</v>
      </c>
      <c r="C279" s="7" t="s">
        <v>7</v>
      </c>
      <c r="D279" t="s">
        <v>83</v>
      </c>
      <c r="E279">
        <v>1563</v>
      </c>
      <c r="F279">
        <v>1978</v>
      </c>
      <c r="G279">
        <f>PERCENTRANK(Table1[Total Citations], E279)</f>
        <v>0.80400000000000005</v>
      </c>
      <c r="H279">
        <f>1-PERCENTRANK(Table1[Earliest Pub], F279)</f>
        <v>0.78200000000000003</v>
      </c>
      <c r="I279">
        <f>AVERAGEIF(Table1[School], B279, Table1[Cit rank])</f>
        <v>0.57383673469387764</v>
      </c>
      <c r="J279">
        <f>AVERAGEIF(Table1[School], B279, Table1[YO rank])</f>
        <v>0.43332653061224491</v>
      </c>
      <c r="K279" s="3">
        <f t="shared" si="12"/>
        <v>1.324259407526021</v>
      </c>
      <c r="L279" s="3">
        <f t="shared" si="13"/>
        <v>43</v>
      </c>
      <c r="M279" s="3">
        <f t="shared" si="14"/>
        <v>36.348837209302324</v>
      </c>
    </row>
    <row r="280" spans="1:13" ht="15.6">
      <c r="A280" t="s">
        <v>359</v>
      </c>
      <c r="B280" t="s">
        <v>31</v>
      </c>
      <c r="C280" s="7" t="s">
        <v>7</v>
      </c>
      <c r="D280" t="s">
        <v>83</v>
      </c>
      <c r="E280">
        <v>217</v>
      </c>
      <c r="F280">
        <v>2006</v>
      </c>
      <c r="G280">
        <f>PERCENTRANK(Table1[Total Citations], E280)</f>
        <v>0.21299999999999999</v>
      </c>
      <c r="H280">
        <f>1-PERCENTRANK(Table1[Earliest Pub], F280)</f>
        <v>2.7000000000000024E-2</v>
      </c>
      <c r="I280">
        <f>AVERAGEIF(Table1[School], B280, Table1[Cit rank])</f>
        <v>0.57383673469387764</v>
      </c>
      <c r="J280">
        <f>AVERAGEIF(Table1[School], B280, Table1[YO rank])</f>
        <v>0.43332653061224491</v>
      </c>
      <c r="K280" s="3">
        <f t="shared" si="12"/>
        <v>1.324259407526021</v>
      </c>
      <c r="L280" s="3">
        <f t="shared" si="13"/>
        <v>15</v>
      </c>
      <c r="M280" s="3">
        <f t="shared" si="14"/>
        <v>14.466666666666667</v>
      </c>
    </row>
    <row r="281" spans="1:13" ht="15.6">
      <c r="A281" t="s">
        <v>360</v>
      </c>
      <c r="B281" t="s">
        <v>31</v>
      </c>
      <c r="C281" s="7" t="s">
        <v>7</v>
      </c>
      <c r="D281" t="s">
        <v>83</v>
      </c>
      <c r="E281">
        <v>381</v>
      </c>
      <c r="F281">
        <v>1998</v>
      </c>
      <c r="G281">
        <f>PERCENTRANK(Table1[Total Citations], E281)</f>
        <v>0.36299999999999999</v>
      </c>
      <c r="H281">
        <f>1-PERCENTRANK(Table1[Earliest Pub], F281)</f>
        <v>0.20899999999999996</v>
      </c>
      <c r="I281">
        <f>AVERAGEIF(Table1[School], B281, Table1[Cit rank])</f>
        <v>0.57383673469387764</v>
      </c>
      <c r="J281">
        <f>AVERAGEIF(Table1[School], B281, Table1[YO rank])</f>
        <v>0.43332653061224491</v>
      </c>
      <c r="K281" s="3">
        <f t="shared" si="12"/>
        <v>1.324259407526021</v>
      </c>
      <c r="L281" s="3">
        <f t="shared" si="13"/>
        <v>23</v>
      </c>
      <c r="M281" s="3">
        <f t="shared" si="14"/>
        <v>16.565217391304348</v>
      </c>
    </row>
    <row r="282" spans="1:13" ht="15.6">
      <c r="A282" t="s">
        <v>361</v>
      </c>
      <c r="B282" t="s">
        <v>31</v>
      </c>
      <c r="C282" s="7" t="s">
        <v>7</v>
      </c>
      <c r="D282" t="s">
        <v>83</v>
      </c>
      <c r="E282">
        <v>1077</v>
      </c>
      <c r="F282">
        <v>1997</v>
      </c>
      <c r="G282">
        <f>PERCENTRANK(Table1[Total Citations], E282)</f>
        <v>0.70299999999999996</v>
      </c>
      <c r="H282">
        <f>1-PERCENTRANK(Table1[Earliest Pub], F282)</f>
        <v>0.24</v>
      </c>
      <c r="I282">
        <f>AVERAGEIF(Table1[School], B282, Table1[Cit rank])</f>
        <v>0.57383673469387764</v>
      </c>
      <c r="J282">
        <f>AVERAGEIF(Table1[School], B282, Table1[YO rank])</f>
        <v>0.43332653061224491</v>
      </c>
      <c r="K282" s="3">
        <f t="shared" si="12"/>
        <v>1.324259407526021</v>
      </c>
      <c r="L282" s="3">
        <f t="shared" si="13"/>
        <v>24</v>
      </c>
      <c r="M282" s="3">
        <f t="shared" si="14"/>
        <v>44.875</v>
      </c>
    </row>
    <row r="283" spans="1:13" ht="15.6">
      <c r="A283" t="s">
        <v>362</v>
      </c>
      <c r="B283" t="s">
        <v>31</v>
      </c>
      <c r="C283" s="7" t="s">
        <v>7</v>
      </c>
      <c r="D283" t="s">
        <v>83</v>
      </c>
      <c r="E283">
        <v>595</v>
      </c>
      <c r="F283">
        <v>1995</v>
      </c>
      <c r="G283">
        <f>PERCENTRANK(Table1[Total Citations], E283)</f>
        <v>0.504</v>
      </c>
      <c r="H283">
        <f>1-PERCENTRANK(Table1[Earliest Pub], F283)</f>
        <v>0.30400000000000005</v>
      </c>
      <c r="I283">
        <f>AVERAGEIF(Table1[School], B283, Table1[Cit rank])</f>
        <v>0.57383673469387764</v>
      </c>
      <c r="J283">
        <f>AVERAGEIF(Table1[School], B283, Table1[YO rank])</f>
        <v>0.43332653061224491</v>
      </c>
      <c r="K283" s="3">
        <f t="shared" si="12"/>
        <v>1.324259407526021</v>
      </c>
      <c r="L283" s="3">
        <f t="shared" si="13"/>
        <v>26</v>
      </c>
      <c r="M283" s="3">
        <f t="shared" si="14"/>
        <v>22.884615384615383</v>
      </c>
    </row>
    <row r="284" spans="1:13" ht="15.6">
      <c r="A284" t="s">
        <v>363</v>
      </c>
      <c r="B284" t="s">
        <v>31</v>
      </c>
      <c r="C284" s="7" t="s">
        <v>7</v>
      </c>
      <c r="D284" t="s">
        <v>83</v>
      </c>
      <c r="E284">
        <v>1559</v>
      </c>
      <c r="F284">
        <v>1999</v>
      </c>
      <c r="G284">
        <f>PERCENTRANK(Table1[Total Citations], E284)</f>
        <v>0.80200000000000005</v>
      </c>
      <c r="H284">
        <f>1-PERCENTRANK(Table1[Earliest Pub], F284)</f>
        <v>0.17200000000000004</v>
      </c>
      <c r="I284">
        <f>AVERAGEIF(Table1[School], B284, Table1[Cit rank])</f>
        <v>0.57383673469387764</v>
      </c>
      <c r="J284">
        <f>AVERAGEIF(Table1[School], B284, Table1[YO rank])</f>
        <v>0.43332653061224491</v>
      </c>
      <c r="K284" s="3">
        <f t="shared" si="12"/>
        <v>1.324259407526021</v>
      </c>
      <c r="L284" s="3">
        <f t="shared" si="13"/>
        <v>22</v>
      </c>
      <c r="M284" s="3">
        <f t="shared" si="14"/>
        <v>70.86363636363636</v>
      </c>
    </row>
    <row r="285" spans="1:13" ht="15.6">
      <c r="A285" t="s">
        <v>364</v>
      </c>
      <c r="B285" t="s">
        <v>31</v>
      </c>
      <c r="C285" s="7" t="s">
        <v>7</v>
      </c>
      <c r="D285" t="s">
        <v>83</v>
      </c>
      <c r="E285">
        <v>1182</v>
      </c>
      <c r="F285">
        <v>1981</v>
      </c>
      <c r="G285">
        <f>PERCENTRANK(Table1[Total Citations], E285)</f>
        <v>0.73</v>
      </c>
      <c r="H285">
        <f>1-PERCENTRANK(Table1[Earliest Pub], F285)</f>
        <v>0.71399999999999997</v>
      </c>
      <c r="I285">
        <f>AVERAGEIF(Table1[School], B285, Table1[Cit rank])</f>
        <v>0.57383673469387764</v>
      </c>
      <c r="J285">
        <f>AVERAGEIF(Table1[School], B285, Table1[YO rank])</f>
        <v>0.43332653061224491</v>
      </c>
      <c r="K285" s="3">
        <f t="shared" si="12"/>
        <v>1.324259407526021</v>
      </c>
      <c r="L285" s="3">
        <f t="shared" si="13"/>
        <v>40</v>
      </c>
      <c r="M285" s="3">
        <f t="shared" si="14"/>
        <v>29.55</v>
      </c>
    </row>
    <row r="286" spans="1:13" ht="15.6">
      <c r="A286" t="s">
        <v>365</v>
      </c>
      <c r="B286" t="s">
        <v>31</v>
      </c>
      <c r="C286" s="7" t="s">
        <v>7</v>
      </c>
      <c r="D286" t="s">
        <v>83</v>
      </c>
      <c r="E286">
        <v>1371</v>
      </c>
      <c r="F286">
        <v>1992</v>
      </c>
      <c r="G286">
        <f>PERCENTRANK(Table1[Total Citations], E286)</f>
        <v>0.76800000000000002</v>
      </c>
      <c r="H286">
        <f>1-PERCENTRANK(Table1[Earliest Pub], F286)</f>
        <v>0.38700000000000001</v>
      </c>
      <c r="I286">
        <f>AVERAGEIF(Table1[School], B286, Table1[Cit rank])</f>
        <v>0.57383673469387764</v>
      </c>
      <c r="J286">
        <f>AVERAGEIF(Table1[School], B286, Table1[YO rank])</f>
        <v>0.43332653061224491</v>
      </c>
      <c r="K286" s="3">
        <f t="shared" si="12"/>
        <v>1.324259407526021</v>
      </c>
      <c r="L286" s="3">
        <f t="shared" si="13"/>
        <v>29</v>
      </c>
      <c r="M286" s="3">
        <f t="shared" si="14"/>
        <v>47.275862068965516</v>
      </c>
    </row>
    <row r="287" spans="1:13" ht="15.6">
      <c r="A287" t="s">
        <v>366</v>
      </c>
      <c r="B287" t="s">
        <v>31</v>
      </c>
      <c r="C287" s="7" t="s">
        <v>7</v>
      </c>
      <c r="D287" t="s">
        <v>83</v>
      </c>
      <c r="E287">
        <v>503</v>
      </c>
      <c r="F287">
        <v>2003</v>
      </c>
      <c r="G287">
        <f>PERCENTRANK(Table1[Total Citations], E287)</f>
        <v>0.44700000000000001</v>
      </c>
      <c r="H287">
        <f>1-PERCENTRANK(Table1[Earliest Pub], F287)</f>
        <v>8.1999999999999962E-2</v>
      </c>
      <c r="I287">
        <f>AVERAGEIF(Table1[School], B287, Table1[Cit rank])</f>
        <v>0.57383673469387764</v>
      </c>
      <c r="J287">
        <f>AVERAGEIF(Table1[School], B287, Table1[YO rank])</f>
        <v>0.43332653061224491</v>
      </c>
      <c r="K287" s="3">
        <f t="shared" si="12"/>
        <v>1.324259407526021</v>
      </c>
      <c r="L287" s="3">
        <f t="shared" si="13"/>
        <v>18</v>
      </c>
      <c r="M287" s="3">
        <f t="shared" si="14"/>
        <v>27.944444444444443</v>
      </c>
    </row>
    <row r="288" spans="1:13" ht="15.6">
      <c r="A288" t="s">
        <v>367</v>
      </c>
      <c r="B288" t="s">
        <v>31</v>
      </c>
      <c r="C288" s="7" t="s">
        <v>7</v>
      </c>
      <c r="D288" t="s">
        <v>83</v>
      </c>
      <c r="E288">
        <v>2526</v>
      </c>
      <c r="F288">
        <v>1977</v>
      </c>
      <c r="G288">
        <f>PERCENTRANK(Table1[Total Citations], E288)</f>
        <v>0.89400000000000002</v>
      </c>
      <c r="H288">
        <f>1-PERCENTRANK(Table1[Earliest Pub], F288)</f>
        <v>0.80499999999999994</v>
      </c>
      <c r="I288">
        <f>AVERAGEIF(Table1[School], B288, Table1[Cit rank])</f>
        <v>0.57383673469387764</v>
      </c>
      <c r="J288">
        <f>AVERAGEIF(Table1[School], B288, Table1[YO rank])</f>
        <v>0.43332653061224491</v>
      </c>
      <c r="K288" s="3">
        <f t="shared" si="12"/>
        <v>1.324259407526021</v>
      </c>
      <c r="L288" s="3">
        <f t="shared" si="13"/>
        <v>44</v>
      </c>
      <c r="M288" s="3">
        <f t="shared" si="14"/>
        <v>57.409090909090907</v>
      </c>
    </row>
    <row r="289" spans="1:13" ht="15.6">
      <c r="A289" t="s">
        <v>368</v>
      </c>
      <c r="B289" t="s">
        <v>31</v>
      </c>
      <c r="C289" s="7" t="s">
        <v>7</v>
      </c>
      <c r="D289" t="s">
        <v>83</v>
      </c>
      <c r="E289">
        <v>229</v>
      </c>
      <c r="F289">
        <v>1995</v>
      </c>
      <c r="G289">
        <f>PERCENTRANK(Table1[Total Citations], E289)</f>
        <v>0.22700000000000001</v>
      </c>
      <c r="H289">
        <f>1-PERCENTRANK(Table1[Earliest Pub], F289)</f>
        <v>0.30400000000000005</v>
      </c>
      <c r="I289">
        <f>AVERAGEIF(Table1[School], B289, Table1[Cit rank])</f>
        <v>0.57383673469387764</v>
      </c>
      <c r="J289">
        <f>AVERAGEIF(Table1[School], B289, Table1[YO rank])</f>
        <v>0.43332653061224491</v>
      </c>
      <c r="K289" s="3">
        <f t="shared" si="12"/>
        <v>1.324259407526021</v>
      </c>
      <c r="L289" s="3">
        <f t="shared" si="13"/>
        <v>26</v>
      </c>
      <c r="M289" s="3">
        <f t="shared" si="14"/>
        <v>8.8076923076923084</v>
      </c>
    </row>
    <row r="290" spans="1:13" ht="15.6">
      <c r="A290" t="s">
        <v>369</v>
      </c>
      <c r="B290" t="s">
        <v>31</v>
      </c>
      <c r="C290" s="7" t="s">
        <v>7</v>
      </c>
      <c r="D290" t="s">
        <v>83</v>
      </c>
      <c r="E290">
        <v>77</v>
      </c>
      <c r="F290">
        <v>1972</v>
      </c>
      <c r="G290">
        <f>PERCENTRANK(Table1[Total Citations], E290)</f>
        <v>7.6999999999999999E-2</v>
      </c>
      <c r="H290">
        <f>1-PERCENTRANK(Table1[Earliest Pub], F290)</f>
        <v>0.89700000000000002</v>
      </c>
      <c r="I290">
        <f>AVERAGEIF(Table1[School], B290, Table1[Cit rank])</f>
        <v>0.57383673469387764</v>
      </c>
      <c r="J290">
        <f>AVERAGEIF(Table1[School], B290, Table1[YO rank])</f>
        <v>0.43332653061224491</v>
      </c>
      <c r="K290" s="3">
        <f t="shared" si="12"/>
        <v>1.324259407526021</v>
      </c>
      <c r="L290" s="3">
        <f t="shared" si="13"/>
        <v>49</v>
      </c>
      <c r="M290" s="3">
        <f t="shared" si="14"/>
        <v>1.5714285714285714</v>
      </c>
    </row>
    <row r="291" spans="1:13" ht="15.6">
      <c r="A291" t="s">
        <v>370</v>
      </c>
      <c r="B291" t="s">
        <v>31</v>
      </c>
      <c r="C291" s="7" t="s">
        <v>7</v>
      </c>
      <c r="D291" t="s">
        <v>83</v>
      </c>
      <c r="E291">
        <v>16774</v>
      </c>
      <c r="F291">
        <v>1966</v>
      </c>
      <c r="G291">
        <f>PERCENTRANK(Table1[Total Citations], E291)</f>
        <v>0.999</v>
      </c>
      <c r="H291">
        <f>1-PERCENTRANK(Table1[Earliest Pub], F291)</f>
        <v>0.96599999999999997</v>
      </c>
      <c r="I291">
        <f>AVERAGEIF(Table1[School], B291, Table1[Cit rank])</f>
        <v>0.57383673469387764</v>
      </c>
      <c r="J291">
        <f>AVERAGEIF(Table1[School], B291, Table1[YO rank])</f>
        <v>0.43332653061224491</v>
      </c>
      <c r="K291" s="3">
        <f t="shared" si="12"/>
        <v>1.324259407526021</v>
      </c>
      <c r="L291" s="3">
        <f t="shared" si="13"/>
        <v>55</v>
      </c>
      <c r="M291" s="3">
        <f t="shared" si="14"/>
        <v>304.9818181818182</v>
      </c>
    </row>
    <row r="292" spans="1:13" ht="15.6">
      <c r="A292" t="s">
        <v>371</v>
      </c>
      <c r="B292" t="s">
        <v>31</v>
      </c>
      <c r="C292" s="7" t="s">
        <v>7</v>
      </c>
      <c r="D292" t="s">
        <v>83</v>
      </c>
      <c r="E292">
        <v>1658</v>
      </c>
      <c r="F292">
        <v>1991</v>
      </c>
      <c r="G292">
        <f>PERCENTRANK(Table1[Total Citations], E292)</f>
        <v>0.81899999999999995</v>
      </c>
      <c r="H292">
        <f>1-PERCENTRANK(Table1[Earliest Pub], F292)</f>
        <v>0.41400000000000003</v>
      </c>
      <c r="I292">
        <f>AVERAGEIF(Table1[School], B292, Table1[Cit rank])</f>
        <v>0.57383673469387764</v>
      </c>
      <c r="J292">
        <f>AVERAGEIF(Table1[School], B292, Table1[YO rank])</f>
        <v>0.43332653061224491</v>
      </c>
      <c r="K292" s="3">
        <f t="shared" si="12"/>
        <v>1.324259407526021</v>
      </c>
      <c r="L292" s="3">
        <f t="shared" si="13"/>
        <v>30</v>
      </c>
      <c r="M292" s="3">
        <f t="shared" si="14"/>
        <v>55.266666666666666</v>
      </c>
    </row>
    <row r="293" spans="1:13" ht="15.6">
      <c r="A293" t="s">
        <v>372</v>
      </c>
      <c r="B293" t="s">
        <v>31</v>
      </c>
      <c r="C293" s="7" t="s">
        <v>7</v>
      </c>
      <c r="D293" t="s">
        <v>83</v>
      </c>
      <c r="E293">
        <v>977</v>
      </c>
      <c r="F293">
        <v>1990</v>
      </c>
      <c r="G293">
        <f>PERCENTRANK(Table1[Total Citations], E293)</f>
        <v>0.67</v>
      </c>
      <c r="H293">
        <f>1-PERCENTRANK(Table1[Earliest Pub], F293)</f>
        <v>0.43600000000000005</v>
      </c>
      <c r="I293">
        <f>AVERAGEIF(Table1[School], B293, Table1[Cit rank])</f>
        <v>0.57383673469387764</v>
      </c>
      <c r="J293">
        <f>AVERAGEIF(Table1[School], B293, Table1[YO rank])</f>
        <v>0.43332653061224491</v>
      </c>
      <c r="K293" s="3">
        <f t="shared" si="12"/>
        <v>1.324259407526021</v>
      </c>
      <c r="L293" s="3">
        <f t="shared" si="13"/>
        <v>31</v>
      </c>
      <c r="M293" s="3">
        <f t="shared" si="14"/>
        <v>31.516129032258064</v>
      </c>
    </row>
    <row r="294" spans="1:13" ht="15.6">
      <c r="A294" t="s">
        <v>373</v>
      </c>
      <c r="B294" t="s">
        <v>31</v>
      </c>
      <c r="C294" s="7" t="s">
        <v>7</v>
      </c>
      <c r="D294" t="s">
        <v>83</v>
      </c>
      <c r="E294">
        <v>1676</v>
      </c>
      <c r="F294">
        <v>1987</v>
      </c>
      <c r="G294">
        <f>PERCENTRANK(Table1[Total Citations], E294)</f>
        <v>0.81899999999999995</v>
      </c>
      <c r="H294">
        <f>1-PERCENTRANK(Table1[Earliest Pub], F294)</f>
        <v>0.53</v>
      </c>
      <c r="I294">
        <f>AVERAGEIF(Table1[School], B294, Table1[Cit rank])</f>
        <v>0.57383673469387764</v>
      </c>
      <c r="J294">
        <f>AVERAGEIF(Table1[School], B294, Table1[YO rank])</f>
        <v>0.43332653061224491</v>
      </c>
      <c r="K294" s="3">
        <f t="shared" si="12"/>
        <v>1.324259407526021</v>
      </c>
      <c r="L294" s="3">
        <f t="shared" si="13"/>
        <v>34</v>
      </c>
      <c r="M294" s="3">
        <f t="shared" si="14"/>
        <v>49.294117647058826</v>
      </c>
    </row>
    <row r="295" spans="1:13" ht="15.6">
      <c r="A295" t="s">
        <v>374</v>
      </c>
      <c r="B295" t="s">
        <v>31</v>
      </c>
      <c r="C295" s="7" t="s">
        <v>7</v>
      </c>
      <c r="D295" t="s">
        <v>83</v>
      </c>
      <c r="E295">
        <v>3204</v>
      </c>
      <c r="F295">
        <v>1978</v>
      </c>
      <c r="G295">
        <f>PERCENTRANK(Table1[Total Citations], E295)</f>
        <v>0.92500000000000004</v>
      </c>
      <c r="H295">
        <f>1-PERCENTRANK(Table1[Earliest Pub], F295)</f>
        <v>0.78200000000000003</v>
      </c>
      <c r="I295">
        <f>AVERAGEIF(Table1[School], B295, Table1[Cit rank])</f>
        <v>0.57383673469387764</v>
      </c>
      <c r="J295">
        <f>AVERAGEIF(Table1[School], B295, Table1[YO rank])</f>
        <v>0.43332653061224491</v>
      </c>
      <c r="K295" s="3">
        <f t="shared" si="12"/>
        <v>1.324259407526021</v>
      </c>
      <c r="L295" s="3">
        <f t="shared" si="13"/>
        <v>43</v>
      </c>
      <c r="M295" s="3">
        <f t="shared" si="14"/>
        <v>74.511627906976742</v>
      </c>
    </row>
    <row r="296" spans="1:13" ht="15.6">
      <c r="A296" t="s">
        <v>375</v>
      </c>
      <c r="B296" t="s">
        <v>31</v>
      </c>
      <c r="C296" s="7" t="s">
        <v>7</v>
      </c>
      <c r="D296" t="s">
        <v>83</v>
      </c>
      <c r="E296">
        <v>291</v>
      </c>
      <c r="F296">
        <v>2001</v>
      </c>
      <c r="G296">
        <f>PERCENTRANK(Table1[Total Citations], E296)</f>
        <v>0.28999999999999998</v>
      </c>
      <c r="H296">
        <f>1-PERCENTRANK(Table1[Earliest Pub], F296)</f>
        <v>0.124</v>
      </c>
      <c r="I296">
        <f>AVERAGEIF(Table1[School], B296, Table1[Cit rank])</f>
        <v>0.57383673469387764</v>
      </c>
      <c r="J296">
        <f>AVERAGEIF(Table1[School], B296, Table1[YO rank])</f>
        <v>0.43332653061224491</v>
      </c>
      <c r="K296" s="3">
        <f t="shared" si="12"/>
        <v>1.324259407526021</v>
      </c>
      <c r="L296" s="3">
        <f t="shared" si="13"/>
        <v>20</v>
      </c>
      <c r="M296" s="3">
        <f t="shared" si="14"/>
        <v>14.55</v>
      </c>
    </row>
    <row r="297" spans="1:13" ht="15.6">
      <c r="A297" t="s">
        <v>376</v>
      </c>
      <c r="B297" t="s">
        <v>31</v>
      </c>
      <c r="C297" s="7" t="s">
        <v>7</v>
      </c>
      <c r="D297" t="s">
        <v>83</v>
      </c>
      <c r="E297">
        <v>5</v>
      </c>
      <c r="F297">
        <v>2006</v>
      </c>
      <c r="G297">
        <f>PERCENTRANK(Table1[Total Citations], E297)</f>
        <v>1.2E-2</v>
      </c>
      <c r="H297">
        <f>1-PERCENTRANK(Table1[Earliest Pub], F297)</f>
        <v>2.7000000000000024E-2</v>
      </c>
      <c r="I297">
        <f>AVERAGEIF(Table1[School], B297, Table1[Cit rank])</f>
        <v>0.57383673469387764</v>
      </c>
      <c r="J297">
        <f>AVERAGEIF(Table1[School], B297, Table1[YO rank])</f>
        <v>0.43332653061224491</v>
      </c>
      <c r="K297" s="3">
        <f t="shared" si="12"/>
        <v>1.324259407526021</v>
      </c>
      <c r="L297" s="3">
        <f t="shared" si="13"/>
        <v>15</v>
      </c>
      <c r="M297" s="3">
        <f t="shared" si="14"/>
        <v>0.33333333333333331</v>
      </c>
    </row>
    <row r="298" spans="1:13" ht="15.6">
      <c r="A298" t="s">
        <v>377</v>
      </c>
      <c r="B298" t="s">
        <v>31</v>
      </c>
      <c r="C298" s="7" t="s">
        <v>7</v>
      </c>
      <c r="D298" t="s">
        <v>83</v>
      </c>
      <c r="E298">
        <v>1058</v>
      </c>
      <c r="F298">
        <v>1965</v>
      </c>
      <c r="G298">
        <f>PERCENTRANK(Table1[Total Citations], E298)</f>
        <v>0.69699999999999995</v>
      </c>
      <c r="H298">
        <f>1-PERCENTRANK(Table1[Earliest Pub], F298)</f>
        <v>0.97399999999999998</v>
      </c>
      <c r="I298">
        <f>AVERAGEIF(Table1[School], B298, Table1[Cit rank])</f>
        <v>0.57383673469387764</v>
      </c>
      <c r="J298">
        <f>AVERAGEIF(Table1[School], B298, Table1[YO rank])</f>
        <v>0.43332653061224491</v>
      </c>
      <c r="K298" s="3">
        <f t="shared" si="12"/>
        <v>1.324259407526021</v>
      </c>
      <c r="L298" s="3">
        <f t="shared" si="13"/>
        <v>56</v>
      </c>
      <c r="M298" s="3">
        <f t="shared" si="14"/>
        <v>18.892857142857142</v>
      </c>
    </row>
    <row r="299" spans="1:13" ht="15.6">
      <c r="A299" t="s">
        <v>378</v>
      </c>
      <c r="B299" t="s">
        <v>31</v>
      </c>
      <c r="C299" s="7" t="s">
        <v>7</v>
      </c>
      <c r="D299" t="s">
        <v>83</v>
      </c>
      <c r="E299">
        <v>1478</v>
      </c>
      <c r="F299">
        <v>1994</v>
      </c>
      <c r="G299">
        <f>PERCENTRANK(Table1[Total Citations], E299)</f>
        <v>0.79</v>
      </c>
      <c r="H299">
        <f>1-PERCENTRANK(Table1[Earliest Pub], F299)</f>
        <v>0.33399999999999996</v>
      </c>
      <c r="I299">
        <f>AVERAGEIF(Table1[School], B299, Table1[Cit rank])</f>
        <v>0.57383673469387764</v>
      </c>
      <c r="J299">
        <f>AVERAGEIF(Table1[School], B299, Table1[YO rank])</f>
        <v>0.43332653061224491</v>
      </c>
      <c r="K299" s="3">
        <f t="shared" si="12"/>
        <v>1.324259407526021</v>
      </c>
      <c r="L299" s="3">
        <f t="shared" si="13"/>
        <v>27</v>
      </c>
      <c r="M299" s="3">
        <f t="shared" si="14"/>
        <v>54.74074074074074</v>
      </c>
    </row>
    <row r="300" spans="1:13" ht="15.6">
      <c r="A300" t="s">
        <v>379</v>
      </c>
      <c r="B300" t="s">
        <v>31</v>
      </c>
      <c r="C300" s="7" t="s">
        <v>7</v>
      </c>
      <c r="D300" t="s">
        <v>83</v>
      </c>
      <c r="E300">
        <v>135</v>
      </c>
      <c r="F300">
        <v>1997</v>
      </c>
      <c r="G300">
        <f>PERCENTRANK(Table1[Total Citations], E300)</f>
        <v>0.128</v>
      </c>
      <c r="H300">
        <f>1-PERCENTRANK(Table1[Earliest Pub], F300)</f>
        <v>0.24</v>
      </c>
      <c r="I300">
        <f>AVERAGEIF(Table1[School], B300, Table1[Cit rank])</f>
        <v>0.57383673469387764</v>
      </c>
      <c r="J300">
        <f>AVERAGEIF(Table1[School], B300, Table1[YO rank])</f>
        <v>0.43332653061224491</v>
      </c>
      <c r="K300" s="3">
        <f t="shared" si="12"/>
        <v>1.324259407526021</v>
      </c>
      <c r="L300" s="3">
        <f t="shared" si="13"/>
        <v>24</v>
      </c>
      <c r="M300" s="3">
        <f t="shared" si="14"/>
        <v>5.625</v>
      </c>
    </row>
    <row r="301" spans="1:13" ht="15.6">
      <c r="A301" t="s">
        <v>380</v>
      </c>
      <c r="B301" t="s">
        <v>31</v>
      </c>
      <c r="C301" s="7" t="s">
        <v>7</v>
      </c>
      <c r="D301" t="s">
        <v>83</v>
      </c>
      <c r="E301">
        <v>829</v>
      </c>
      <c r="F301">
        <v>1996</v>
      </c>
      <c r="G301">
        <f>PERCENTRANK(Table1[Total Citations], E301)</f>
        <v>0.623</v>
      </c>
      <c r="H301">
        <f>1-PERCENTRANK(Table1[Earliest Pub], F301)</f>
        <v>0.27800000000000002</v>
      </c>
      <c r="I301">
        <f>AVERAGEIF(Table1[School], B301, Table1[Cit rank])</f>
        <v>0.57383673469387764</v>
      </c>
      <c r="J301">
        <f>AVERAGEIF(Table1[School], B301, Table1[YO rank])</f>
        <v>0.43332653061224491</v>
      </c>
      <c r="K301" s="3">
        <f t="shared" si="12"/>
        <v>1.324259407526021</v>
      </c>
      <c r="L301" s="3">
        <f t="shared" si="13"/>
        <v>25</v>
      </c>
      <c r="M301" s="3">
        <f t="shared" si="14"/>
        <v>33.159999999999997</v>
      </c>
    </row>
    <row r="302" spans="1:13" ht="15.6">
      <c r="A302" t="s">
        <v>381</v>
      </c>
      <c r="B302" t="s">
        <v>31</v>
      </c>
      <c r="C302" s="7" t="s">
        <v>7</v>
      </c>
      <c r="D302" t="s">
        <v>83</v>
      </c>
      <c r="E302">
        <v>15527</v>
      </c>
      <c r="F302">
        <v>1996</v>
      </c>
      <c r="G302">
        <f>PERCENTRANK(Table1[Total Citations], E302)</f>
        <v>0.998</v>
      </c>
      <c r="H302">
        <f>1-PERCENTRANK(Table1[Earliest Pub], F302)</f>
        <v>0.27800000000000002</v>
      </c>
      <c r="I302">
        <f>AVERAGEIF(Table1[School], B302, Table1[Cit rank])</f>
        <v>0.57383673469387764</v>
      </c>
      <c r="J302">
        <f>AVERAGEIF(Table1[School], B302, Table1[YO rank])</f>
        <v>0.43332653061224491</v>
      </c>
      <c r="K302" s="3">
        <f t="shared" si="12"/>
        <v>1.324259407526021</v>
      </c>
      <c r="L302" s="3">
        <f t="shared" si="13"/>
        <v>25</v>
      </c>
      <c r="M302" s="3">
        <f t="shared" si="14"/>
        <v>621.08000000000004</v>
      </c>
    </row>
    <row r="303" spans="1:13" ht="15.6">
      <c r="A303" t="s">
        <v>382</v>
      </c>
      <c r="B303" t="s">
        <v>31</v>
      </c>
      <c r="C303" s="7" t="s">
        <v>7</v>
      </c>
      <c r="D303" t="s">
        <v>83</v>
      </c>
      <c r="E303">
        <v>114</v>
      </c>
      <c r="F303">
        <v>2009</v>
      </c>
      <c r="G303">
        <f>PERCENTRANK(Table1[Total Citations], E303)</f>
        <v>0.111</v>
      </c>
      <c r="H303">
        <f>1-PERCENTRANK(Table1[Earliest Pub], F303)</f>
        <v>9.000000000000008E-3</v>
      </c>
      <c r="I303">
        <f>AVERAGEIF(Table1[School], B303, Table1[Cit rank])</f>
        <v>0.57383673469387764</v>
      </c>
      <c r="J303">
        <f>AVERAGEIF(Table1[School], B303, Table1[YO rank])</f>
        <v>0.43332653061224491</v>
      </c>
      <c r="K303" s="3">
        <f t="shared" si="12"/>
        <v>1.324259407526021</v>
      </c>
      <c r="L303" s="3">
        <f t="shared" si="13"/>
        <v>12</v>
      </c>
      <c r="M303" s="3">
        <f t="shared" si="14"/>
        <v>9.5</v>
      </c>
    </row>
    <row r="304" spans="1:13" ht="15.6">
      <c r="A304" t="s">
        <v>383</v>
      </c>
      <c r="B304" t="s">
        <v>31</v>
      </c>
      <c r="C304" s="7" t="s">
        <v>7</v>
      </c>
      <c r="D304" t="s">
        <v>83</v>
      </c>
      <c r="E304">
        <v>928</v>
      </c>
      <c r="F304">
        <v>1989</v>
      </c>
      <c r="G304">
        <f>PERCENTRANK(Table1[Total Citations], E304)</f>
        <v>0.65400000000000003</v>
      </c>
      <c r="H304">
        <f>1-PERCENTRANK(Table1[Earliest Pub], F304)</f>
        <v>0.46899999999999997</v>
      </c>
      <c r="I304">
        <f>AVERAGEIF(Table1[School], B304, Table1[Cit rank])</f>
        <v>0.57383673469387764</v>
      </c>
      <c r="J304">
        <f>AVERAGEIF(Table1[School], B304, Table1[YO rank])</f>
        <v>0.43332653061224491</v>
      </c>
      <c r="K304" s="3">
        <f t="shared" si="12"/>
        <v>1.324259407526021</v>
      </c>
      <c r="L304" s="3">
        <f t="shared" si="13"/>
        <v>32</v>
      </c>
      <c r="M304" s="3">
        <f t="shared" si="14"/>
        <v>29</v>
      </c>
    </row>
    <row r="305" spans="1:13" ht="15.6">
      <c r="A305" t="s">
        <v>384</v>
      </c>
      <c r="B305" t="s">
        <v>31</v>
      </c>
      <c r="C305" s="7" t="s">
        <v>7</v>
      </c>
      <c r="D305" t="s">
        <v>83</v>
      </c>
      <c r="E305">
        <v>3804</v>
      </c>
      <c r="F305">
        <v>1988</v>
      </c>
      <c r="G305">
        <f>PERCENTRANK(Table1[Total Citations], E305)</f>
        <v>0.94599999999999995</v>
      </c>
      <c r="H305">
        <f>1-PERCENTRANK(Table1[Earliest Pub], F305)</f>
        <v>0.5</v>
      </c>
      <c r="I305">
        <f>AVERAGEIF(Table1[School], B305, Table1[Cit rank])</f>
        <v>0.57383673469387764</v>
      </c>
      <c r="J305">
        <f>AVERAGEIF(Table1[School], B305, Table1[YO rank])</f>
        <v>0.43332653061224491</v>
      </c>
      <c r="K305" s="3">
        <f t="shared" si="12"/>
        <v>1.324259407526021</v>
      </c>
      <c r="L305" s="3">
        <f t="shared" si="13"/>
        <v>33</v>
      </c>
      <c r="M305" s="3">
        <f t="shared" si="14"/>
        <v>115.27272727272727</v>
      </c>
    </row>
    <row r="306" spans="1:13" ht="15.6">
      <c r="A306" t="s">
        <v>385</v>
      </c>
      <c r="B306" t="s">
        <v>31</v>
      </c>
      <c r="C306" s="7" t="s">
        <v>7</v>
      </c>
      <c r="D306" t="s">
        <v>83</v>
      </c>
      <c r="E306">
        <v>2219</v>
      </c>
      <c r="F306">
        <v>2005</v>
      </c>
      <c r="G306">
        <f>PERCENTRANK(Table1[Total Citations], E306)</f>
        <v>0.873</v>
      </c>
      <c r="H306">
        <f>1-PERCENTRANK(Table1[Earliest Pub], F306)</f>
        <v>4.1000000000000036E-2</v>
      </c>
      <c r="I306">
        <f>AVERAGEIF(Table1[School], B306, Table1[Cit rank])</f>
        <v>0.57383673469387764</v>
      </c>
      <c r="J306">
        <f>AVERAGEIF(Table1[School], B306, Table1[YO rank])</f>
        <v>0.43332653061224491</v>
      </c>
      <c r="K306" s="3">
        <f t="shared" si="12"/>
        <v>1.324259407526021</v>
      </c>
      <c r="L306" s="3">
        <f t="shared" si="13"/>
        <v>16</v>
      </c>
      <c r="M306" s="3">
        <f t="shared" si="14"/>
        <v>138.6875</v>
      </c>
    </row>
    <row r="307" spans="1:13" ht="15.6">
      <c r="A307" t="s">
        <v>386</v>
      </c>
      <c r="B307" t="s">
        <v>31</v>
      </c>
      <c r="C307" s="7" t="s">
        <v>7</v>
      </c>
      <c r="D307" t="s">
        <v>83</v>
      </c>
      <c r="E307">
        <v>525</v>
      </c>
      <c r="F307">
        <v>1966</v>
      </c>
      <c r="G307">
        <f>PERCENTRANK(Table1[Total Citations], E307)</f>
        <v>0.46200000000000002</v>
      </c>
      <c r="H307">
        <f>1-PERCENTRANK(Table1[Earliest Pub], F307)</f>
        <v>0.96599999999999997</v>
      </c>
      <c r="I307">
        <f>AVERAGEIF(Table1[School], B307, Table1[Cit rank])</f>
        <v>0.57383673469387764</v>
      </c>
      <c r="J307">
        <f>AVERAGEIF(Table1[School], B307, Table1[YO rank])</f>
        <v>0.43332653061224491</v>
      </c>
      <c r="K307" s="3">
        <f t="shared" si="12"/>
        <v>1.324259407526021</v>
      </c>
      <c r="L307" s="3">
        <f t="shared" si="13"/>
        <v>55</v>
      </c>
      <c r="M307" s="3">
        <f t="shared" si="14"/>
        <v>9.545454545454545</v>
      </c>
    </row>
    <row r="308" spans="1:13">
      <c r="A308" t="s">
        <v>387</v>
      </c>
      <c r="B308" t="s">
        <v>32</v>
      </c>
      <c r="C308" t="s">
        <v>6</v>
      </c>
      <c r="D308" t="s">
        <v>83</v>
      </c>
      <c r="E308">
        <v>164</v>
      </c>
      <c r="F308">
        <v>1987</v>
      </c>
      <c r="G308">
        <f>PERCENTRANK(Table1[Total Citations], E308)</f>
        <v>0.151</v>
      </c>
      <c r="H308">
        <f>1-PERCENTRANK(Table1[Earliest Pub], F308)</f>
        <v>0.53</v>
      </c>
      <c r="I308">
        <f>AVERAGEIF(Table1[School], B308, Table1[Cit rank])</f>
        <v>0.22358333333333333</v>
      </c>
      <c r="J308">
        <f>AVERAGEIF(Table1[School], B308, Table1[YO rank])</f>
        <v>0.41658333333333336</v>
      </c>
      <c r="K308" s="3">
        <f t="shared" si="12"/>
        <v>0.53670734146829358</v>
      </c>
      <c r="L308" s="3">
        <f t="shared" si="13"/>
        <v>34</v>
      </c>
      <c r="M308" s="3">
        <f t="shared" si="14"/>
        <v>4.8235294117647056</v>
      </c>
    </row>
    <row r="309" spans="1:13">
      <c r="A309" t="s">
        <v>388</v>
      </c>
      <c r="B309" t="s">
        <v>32</v>
      </c>
      <c r="C309" t="s">
        <v>6</v>
      </c>
      <c r="D309" t="s">
        <v>83</v>
      </c>
      <c r="E309">
        <v>234</v>
      </c>
      <c r="F309">
        <v>1997</v>
      </c>
      <c r="G309">
        <f>PERCENTRANK(Table1[Total Citations], E309)</f>
        <v>0.23200000000000001</v>
      </c>
      <c r="H309">
        <f>1-PERCENTRANK(Table1[Earliest Pub], F309)</f>
        <v>0.24</v>
      </c>
      <c r="I309">
        <f>AVERAGEIF(Table1[School], B309, Table1[Cit rank])</f>
        <v>0.22358333333333333</v>
      </c>
      <c r="J309">
        <f>AVERAGEIF(Table1[School], B309, Table1[YO rank])</f>
        <v>0.41658333333333336</v>
      </c>
      <c r="K309" s="3">
        <f t="shared" si="12"/>
        <v>0.53670734146829358</v>
      </c>
      <c r="L309" s="3">
        <f t="shared" si="13"/>
        <v>24</v>
      </c>
      <c r="M309" s="3">
        <f t="shared" si="14"/>
        <v>9.75</v>
      </c>
    </row>
    <row r="310" spans="1:13">
      <c r="A310" t="s">
        <v>389</v>
      </c>
      <c r="B310" t="s">
        <v>32</v>
      </c>
      <c r="C310" t="s">
        <v>6</v>
      </c>
      <c r="D310" t="s">
        <v>83</v>
      </c>
      <c r="E310">
        <v>79</v>
      </c>
      <c r="F310">
        <v>2007</v>
      </c>
      <c r="G310">
        <f>PERCENTRANK(Table1[Total Citations], E310)</f>
        <v>7.8E-2</v>
      </c>
      <c r="H310">
        <f>1-PERCENTRANK(Table1[Earliest Pub], F310)</f>
        <v>1.8000000000000016E-2</v>
      </c>
      <c r="I310">
        <f>AVERAGEIF(Table1[School], B310, Table1[Cit rank])</f>
        <v>0.22358333333333333</v>
      </c>
      <c r="J310">
        <f>AVERAGEIF(Table1[School], B310, Table1[YO rank])</f>
        <v>0.41658333333333336</v>
      </c>
      <c r="K310" s="3">
        <f t="shared" si="12"/>
        <v>0.53670734146829358</v>
      </c>
      <c r="L310" s="3">
        <f t="shared" si="13"/>
        <v>14</v>
      </c>
      <c r="M310" s="3">
        <f t="shared" si="14"/>
        <v>5.6428571428571432</v>
      </c>
    </row>
    <row r="311" spans="1:13" ht="15.6">
      <c r="A311" s="6" t="s">
        <v>390</v>
      </c>
      <c r="B311" s="6" t="s">
        <v>32</v>
      </c>
      <c r="C311" s="7" t="s">
        <v>7</v>
      </c>
      <c r="D311" s="6" t="s">
        <v>83</v>
      </c>
      <c r="E311" s="6">
        <v>138</v>
      </c>
      <c r="F311" s="6">
        <v>1978</v>
      </c>
      <c r="G311">
        <f>PERCENTRANK(Table1[Total Citations], E311)</f>
        <v>0.13</v>
      </c>
      <c r="H311">
        <f>1-PERCENTRANK(Table1[Earliest Pub], F311)</f>
        <v>0.78200000000000003</v>
      </c>
      <c r="I311">
        <f>AVERAGEIF(Table1[School], B311, Table1[Cit rank])</f>
        <v>0.22358333333333333</v>
      </c>
      <c r="J311">
        <f>AVERAGEIF(Table1[School], B311, Table1[YO rank])</f>
        <v>0.41658333333333336</v>
      </c>
      <c r="K311" s="3">
        <f t="shared" si="12"/>
        <v>0.53670734146829358</v>
      </c>
      <c r="L311" s="3">
        <f t="shared" si="13"/>
        <v>43</v>
      </c>
      <c r="M311" s="3">
        <f t="shared" si="14"/>
        <v>3.2093023255813953</v>
      </c>
    </row>
    <row r="312" spans="1:13" ht="15.6">
      <c r="A312" s="6" t="s">
        <v>391</v>
      </c>
      <c r="B312" s="6" t="s">
        <v>32</v>
      </c>
      <c r="C312" s="7" t="s">
        <v>7</v>
      </c>
      <c r="D312" s="6" t="s">
        <v>83</v>
      </c>
      <c r="E312" s="6">
        <v>547</v>
      </c>
      <c r="F312" s="6">
        <v>1983</v>
      </c>
      <c r="G312">
        <f>PERCENTRANK(Table1[Total Citations], E312)</f>
        <v>0.47899999999999998</v>
      </c>
      <c r="H312">
        <f>1-PERCENTRANK(Table1[Earliest Pub], F312)</f>
        <v>0.65200000000000002</v>
      </c>
      <c r="I312">
        <f>AVERAGEIF(Table1[School], B312, Table1[Cit rank])</f>
        <v>0.22358333333333333</v>
      </c>
      <c r="J312">
        <f>AVERAGEIF(Table1[School], B312, Table1[YO rank])</f>
        <v>0.41658333333333336</v>
      </c>
      <c r="K312" s="3">
        <f t="shared" si="12"/>
        <v>0.53670734146829358</v>
      </c>
      <c r="L312" s="3">
        <f t="shared" si="13"/>
        <v>38</v>
      </c>
      <c r="M312" s="3">
        <f t="shared" si="14"/>
        <v>14.394736842105264</v>
      </c>
    </row>
    <row r="313" spans="1:13" ht="15.6">
      <c r="A313" s="6" t="s">
        <v>392</v>
      </c>
      <c r="B313" s="6" t="s">
        <v>32</v>
      </c>
      <c r="C313" s="7" t="s">
        <v>7</v>
      </c>
      <c r="D313" s="6" t="s">
        <v>83</v>
      </c>
      <c r="E313" s="6">
        <v>71</v>
      </c>
      <c r="F313" s="6">
        <v>1983</v>
      </c>
      <c r="G313">
        <f>PERCENTRANK(Table1[Total Citations], E313)</f>
        <v>7.1999999999999995E-2</v>
      </c>
      <c r="H313">
        <f>1-PERCENTRANK(Table1[Earliest Pub], F313)</f>
        <v>0.65200000000000002</v>
      </c>
      <c r="I313">
        <f>AVERAGEIF(Table1[School], B313, Table1[Cit rank])</f>
        <v>0.22358333333333333</v>
      </c>
      <c r="J313">
        <f>AVERAGEIF(Table1[School], B313, Table1[YO rank])</f>
        <v>0.41658333333333336</v>
      </c>
      <c r="K313" s="3">
        <f t="shared" si="12"/>
        <v>0.53670734146829358</v>
      </c>
      <c r="L313" s="3">
        <f t="shared" si="13"/>
        <v>38</v>
      </c>
      <c r="M313" s="3">
        <f t="shared" si="14"/>
        <v>1.868421052631579</v>
      </c>
    </row>
    <row r="314" spans="1:13" ht="15.6">
      <c r="A314" s="6" t="s">
        <v>393</v>
      </c>
      <c r="B314" s="6" t="s">
        <v>32</v>
      </c>
      <c r="C314" s="7" t="s">
        <v>7</v>
      </c>
      <c r="D314" s="6" t="s">
        <v>83</v>
      </c>
      <c r="E314" s="6">
        <v>310</v>
      </c>
      <c r="F314" s="6">
        <v>1982</v>
      </c>
      <c r="G314">
        <f>PERCENTRANK(Table1[Total Citations], E314)</f>
        <v>0.307</v>
      </c>
      <c r="H314">
        <f>1-PERCENTRANK(Table1[Earliest Pub], F314)</f>
        <v>0.68399999999999994</v>
      </c>
      <c r="I314">
        <f>AVERAGEIF(Table1[School], B314, Table1[Cit rank])</f>
        <v>0.22358333333333333</v>
      </c>
      <c r="J314">
        <f>AVERAGEIF(Table1[School], B314, Table1[YO rank])</f>
        <v>0.41658333333333336</v>
      </c>
      <c r="K314" s="3">
        <f t="shared" si="12"/>
        <v>0.53670734146829358</v>
      </c>
      <c r="L314" s="3">
        <f t="shared" si="13"/>
        <v>39</v>
      </c>
      <c r="M314" s="3">
        <f t="shared" si="14"/>
        <v>7.9487179487179489</v>
      </c>
    </row>
    <row r="315" spans="1:13" ht="15.6">
      <c r="A315" s="6" t="s">
        <v>394</v>
      </c>
      <c r="B315" s="6" t="s">
        <v>32</v>
      </c>
      <c r="C315" s="7" t="s">
        <v>7</v>
      </c>
      <c r="D315" s="6" t="s">
        <v>83</v>
      </c>
      <c r="E315" s="6">
        <v>73</v>
      </c>
      <c r="F315" s="6">
        <v>1987</v>
      </c>
      <c r="G315">
        <f>PERCENTRANK(Table1[Total Citations], E315)</f>
        <v>7.2999999999999995E-2</v>
      </c>
      <c r="H315">
        <f>1-PERCENTRANK(Table1[Earliest Pub], F315)</f>
        <v>0.53</v>
      </c>
      <c r="I315">
        <f>AVERAGEIF(Table1[School], B315, Table1[Cit rank])</f>
        <v>0.22358333333333333</v>
      </c>
      <c r="J315">
        <f>AVERAGEIF(Table1[School], B315, Table1[YO rank])</f>
        <v>0.41658333333333336</v>
      </c>
      <c r="K315" s="3">
        <f t="shared" si="12"/>
        <v>0.53670734146829358</v>
      </c>
      <c r="L315" s="3">
        <f t="shared" si="13"/>
        <v>34</v>
      </c>
      <c r="M315" s="3">
        <f t="shared" si="14"/>
        <v>2.1470588235294117</v>
      </c>
    </row>
    <row r="316" spans="1:13" ht="15.6">
      <c r="A316" s="6" t="s">
        <v>395</v>
      </c>
      <c r="B316" s="6" t="s">
        <v>32</v>
      </c>
      <c r="C316" s="7" t="s">
        <v>7</v>
      </c>
      <c r="D316" s="6" t="s">
        <v>83</v>
      </c>
      <c r="E316" s="6">
        <v>153</v>
      </c>
      <c r="F316" s="6">
        <v>1990</v>
      </c>
      <c r="G316">
        <f>PERCENTRANK(Table1[Total Citations], E316)</f>
        <v>0.14199999999999999</v>
      </c>
      <c r="H316">
        <f>1-PERCENTRANK(Table1[Earliest Pub], F316)</f>
        <v>0.43600000000000005</v>
      </c>
      <c r="I316">
        <f>AVERAGEIF(Table1[School], B316, Table1[Cit rank])</f>
        <v>0.22358333333333333</v>
      </c>
      <c r="J316">
        <f>AVERAGEIF(Table1[School], B316, Table1[YO rank])</f>
        <v>0.41658333333333336</v>
      </c>
      <c r="K316" s="3">
        <f t="shared" si="12"/>
        <v>0.53670734146829358</v>
      </c>
      <c r="L316" s="3">
        <f t="shared" si="13"/>
        <v>31</v>
      </c>
      <c r="M316" s="3">
        <f t="shared" si="14"/>
        <v>4.935483870967742</v>
      </c>
    </row>
    <row r="317" spans="1:13" ht="15.6">
      <c r="A317" s="6" t="s">
        <v>396</v>
      </c>
      <c r="B317" s="6" t="s">
        <v>32</v>
      </c>
      <c r="C317" s="7" t="s">
        <v>7</v>
      </c>
      <c r="D317" s="6" t="s">
        <v>83</v>
      </c>
      <c r="E317" s="6">
        <v>610</v>
      </c>
      <c r="F317" s="6">
        <v>1993</v>
      </c>
      <c r="G317">
        <f>PERCENTRANK(Table1[Total Citations], E317)</f>
        <v>0.51500000000000001</v>
      </c>
      <c r="H317">
        <f>1-PERCENTRANK(Table1[Earliest Pub], F317)</f>
        <v>0.36299999999999999</v>
      </c>
      <c r="I317">
        <f>AVERAGEIF(Table1[School], B317, Table1[Cit rank])</f>
        <v>0.22358333333333333</v>
      </c>
      <c r="J317">
        <f>AVERAGEIF(Table1[School], B317, Table1[YO rank])</f>
        <v>0.41658333333333336</v>
      </c>
      <c r="K317" s="3">
        <f t="shared" si="12"/>
        <v>0.53670734146829358</v>
      </c>
      <c r="L317" s="3">
        <f t="shared" si="13"/>
        <v>28</v>
      </c>
      <c r="M317" s="3">
        <f t="shared" si="14"/>
        <v>21.785714285714285</v>
      </c>
    </row>
    <row r="318" spans="1:13" ht="15.6">
      <c r="A318" s="6" t="s">
        <v>397</v>
      </c>
      <c r="B318" s="6" t="s">
        <v>32</v>
      </c>
      <c r="C318" s="7" t="s">
        <v>7</v>
      </c>
      <c r="D318" s="6" t="s">
        <v>83</v>
      </c>
      <c r="E318" s="6">
        <v>324</v>
      </c>
      <c r="F318" s="6">
        <v>2002</v>
      </c>
      <c r="G318">
        <f>PERCENTRANK(Table1[Total Citations], E318)</f>
        <v>0.316</v>
      </c>
      <c r="H318">
        <f>1-PERCENTRANK(Table1[Earliest Pub], F318)</f>
        <v>0.10299999999999998</v>
      </c>
      <c r="I318">
        <f>AVERAGEIF(Table1[School], B318, Table1[Cit rank])</f>
        <v>0.22358333333333333</v>
      </c>
      <c r="J318">
        <f>AVERAGEIF(Table1[School], B318, Table1[YO rank])</f>
        <v>0.41658333333333336</v>
      </c>
      <c r="K318" s="3">
        <f t="shared" si="12"/>
        <v>0.53670734146829358</v>
      </c>
      <c r="L318" s="3">
        <f t="shared" si="13"/>
        <v>19</v>
      </c>
      <c r="M318" s="3">
        <f t="shared" si="14"/>
        <v>17.05263157894737</v>
      </c>
    </row>
    <row r="319" spans="1:13" ht="15.6">
      <c r="A319" s="6" t="s">
        <v>398</v>
      </c>
      <c r="B319" s="6" t="s">
        <v>32</v>
      </c>
      <c r="C319" s="7" t="s">
        <v>7</v>
      </c>
      <c r="D319" s="6" t="s">
        <v>83</v>
      </c>
      <c r="E319" s="6">
        <v>198</v>
      </c>
      <c r="F319" s="6">
        <v>2009</v>
      </c>
      <c r="G319">
        <f>PERCENTRANK(Table1[Total Citations], E319)</f>
        <v>0.188</v>
      </c>
      <c r="H319">
        <f>1-PERCENTRANK(Table1[Earliest Pub], F319)</f>
        <v>9.000000000000008E-3</v>
      </c>
      <c r="I319">
        <f>AVERAGEIF(Table1[School], B319, Table1[Cit rank])</f>
        <v>0.22358333333333333</v>
      </c>
      <c r="J319">
        <f>AVERAGEIF(Table1[School], B319, Table1[YO rank])</f>
        <v>0.41658333333333336</v>
      </c>
      <c r="K319" s="3">
        <f t="shared" si="12"/>
        <v>0.53670734146829358</v>
      </c>
      <c r="L319" s="3">
        <f t="shared" si="13"/>
        <v>12</v>
      </c>
      <c r="M319" s="3">
        <f t="shared" si="14"/>
        <v>16.5</v>
      </c>
    </row>
    <row r="320" spans="1:13">
      <c r="A320" t="s">
        <v>399</v>
      </c>
      <c r="B320" t="s">
        <v>33</v>
      </c>
      <c r="C320" t="s">
        <v>6</v>
      </c>
      <c r="D320" t="s">
        <v>83</v>
      </c>
      <c r="E320">
        <v>121</v>
      </c>
      <c r="F320">
        <v>2001</v>
      </c>
      <c r="G320">
        <f>PERCENTRANK(Table1[Total Citations], E320)</f>
        <v>0.11700000000000001</v>
      </c>
      <c r="H320">
        <f>1-PERCENTRANK(Table1[Earliest Pub], F320)</f>
        <v>0.124</v>
      </c>
      <c r="I320">
        <f>AVERAGEIF(Table1[School], B320, Table1[Cit rank])</f>
        <v>0.14185714285714285</v>
      </c>
      <c r="J320">
        <f>AVERAGEIF(Table1[School], B320, Table1[YO rank])</f>
        <v>0.1762857142857143</v>
      </c>
      <c r="K320" s="3">
        <f t="shared" si="12"/>
        <v>0.80470016207455419</v>
      </c>
      <c r="L320" s="3">
        <f t="shared" si="13"/>
        <v>20</v>
      </c>
      <c r="M320" s="3">
        <f t="shared" si="14"/>
        <v>6.05</v>
      </c>
    </row>
    <row r="321" spans="1:13">
      <c r="A321" t="s">
        <v>400</v>
      </c>
      <c r="B321" t="s">
        <v>33</v>
      </c>
      <c r="C321" t="s">
        <v>6</v>
      </c>
      <c r="D321" t="s">
        <v>83</v>
      </c>
      <c r="E321">
        <v>506</v>
      </c>
      <c r="F321">
        <v>1997</v>
      </c>
      <c r="G321">
        <f>PERCENTRANK(Table1[Total Citations], E321)</f>
        <v>0.45</v>
      </c>
      <c r="H321">
        <f>1-PERCENTRANK(Table1[Earliest Pub], F321)</f>
        <v>0.24</v>
      </c>
      <c r="I321">
        <f>AVERAGEIF(Table1[School], B321, Table1[Cit rank])</f>
        <v>0.14185714285714285</v>
      </c>
      <c r="J321">
        <f>AVERAGEIF(Table1[School], B321, Table1[YO rank])</f>
        <v>0.1762857142857143</v>
      </c>
      <c r="K321" s="3">
        <f t="shared" si="12"/>
        <v>0.80470016207455419</v>
      </c>
      <c r="L321" s="3">
        <f t="shared" si="13"/>
        <v>24</v>
      </c>
      <c r="M321" s="3">
        <f t="shared" si="14"/>
        <v>21.083333333333332</v>
      </c>
    </row>
    <row r="322" spans="1:13" ht="15.6">
      <c r="A322" t="s">
        <v>401</v>
      </c>
      <c r="B322" t="s">
        <v>33</v>
      </c>
      <c r="C322" s="7" t="s">
        <v>7</v>
      </c>
      <c r="D322" t="s">
        <v>83</v>
      </c>
      <c r="E322">
        <v>2</v>
      </c>
      <c r="F322">
        <v>2003</v>
      </c>
      <c r="G322">
        <f>PERCENTRANK(Table1[Total Citations], E322)</f>
        <v>4.0000000000000001E-3</v>
      </c>
      <c r="H322">
        <f>1-PERCENTRANK(Table1[Earliest Pub], F322)</f>
        <v>8.1999999999999962E-2</v>
      </c>
      <c r="I322">
        <f>AVERAGEIF(Table1[School], B322, Table1[Cit rank])</f>
        <v>0.14185714285714285</v>
      </c>
      <c r="J322">
        <f>AVERAGEIF(Table1[School], B322, Table1[YO rank])</f>
        <v>0.1762857142857143</v>
      </c>
      <c r="K322" s="3">
        <f t="shared" ref="K322:K385" si="15">I322/J322</f>
        <v>0.80470016207455419</v>
      </c>
      <c r="L322" s="3">
        <f t="shared" ref="L322:L385" si="16">2021-F322</f>
        <v>18</v>
      </c>
      <c r="M322" s="3">
        <f t="shared" ref="M322:M385" si="17">E322/L322</f>
        <v>0.1111111111111111</v>
      </c>
    </row>
    <row r="323" spans="1:13" ht="15.6">
      <c r="A323" t="s">
        <v>402</v>
      </c>
      <c r="B323" t="s">
        <v>33</v>
      </c>
      <c r="C323" s="7" t="s">
        <v>7</v>
      </c>
      <c r="D323" t="s">
        <v>83</v>
      </c>
      <c r="E323">
        <v>200</v>
      </c>
      <c r="F323">
        <v>2001</v>
      </c>
      <c r="G323">
        <f>PERCENTRANK(Table1[Total Citations], E323)</f>
        <v>0.191</v>
      </c>
      <c r="H323">
        <f>1-PERCENTRANK(Table1[Earliest Pub], F323)</f>
        <v>0.124</v>
      </c>
      <c r="I323">
        <f>AVERAGEIF(Table1[School], B323, Table1[Cit rank])</f>
        <v>0.14185714285714285</v>
      </c>
      <c r="J323">
        <f>AVERAGEIF(Table1[School], B323, Table1[YO rank])</f>
        <v>0.1762857142857143</v>
      </c>
      <c r="K323" s="3">
        <f t="shared" si="15"/>
        <v>0.80470016207455419</v>
      </c>
      <c r="L323" s="3">
        <f t="shared" si="16"/>
        <v>20</v>
      </c>
      <c r="M323" s="3">
        <f t="shared" si="17"/>
        <v>10</v>
      </c>
    </row>
    <row r="324" spans="1:13" ht="15.6">
      <c r="A324" t="s">
        <v>403</v>
      </c>
      <c r="B324" t="s">
        <v>33</v>
      </c>
      <c r="C324" s="7" t="s">
        <v>7</v>
      </c>
      <c r="D324" t="s">
        <v>83</v>
      </c>
      <c r="E324">
        <v>74</v>
      </c>
      <c r="F324">
        <v>2000</v>
      </c>
      <c r="G324">
        <f>PERCENTRANK(Table1[Total Citations], E324)</f>
        <v>7.3999999999999996E-2</v>
      </c>
      <c r="H324">
        <f>1-PERCENTRANK(Table1[Earliest Pub], F324)</f>
        <v>0.14700000000000002</v>
      </c>
      <c r="I324">
        <f>AVERAGEIF(Table1[School], B324, Table1[Cit rank])</f>
        <v>0.14185714285714285</v>
      </c>
      <c r="J324">
        <f>AVERAGEIF(Table1[School], B324, Table1[YO rank])</f>
        <v>0.1762857142857143</v>
      </c>
      <c r="K324" s="3">
        <f t="shared" si="15"/>
        <v>0.80470016207455419</v>
      </c>
      <c r="L324" s="3">
        <f t="shared" si="16"/>
        <v>21</v>
      </c>
      <c r="M324" s="3">
        <f t="shared" si="17"/>
        <v>3.5238095238095237</v>
      </c>
    </row>
    <row r="325" spans="1:13" ht="15.6">
      <c r="A325" t="s">
        <v>404</v>
      </c>
      <c r="B325" t="s">
        <v>33</v>
      </c>
      <c r="C325" s="7" t="s">
        <v>7</v>
      </c>
      <c r="D325" t="s">
        <v>83</v>
      </c>
      <c r="E325">
        <v>104</v>
      </c>
      <c r="F325">
        <v>2002</v>
      </c>
      <c r="G325">
        <f>PERCENTRANK(Table1[Total Citations], E325)</f>
        <v>0.1</v>
      </c>
      <c r="H325">
        <f>1-PERCENTRANK(Table1[Earliest Pub], F325)</f>
        <v>0.10299999999999998</v>
      </c>
      <c r="I325">
        <f>AVERAGEIF(Table1[School], B325, Table1[Cit rank])</f>
        <v>0.14185714285714285</v>
      </c>
      <c r="J325">
        <f>AVERAGEIF(Table1[School], B325, Table1[YO rank])</f>
        <v>0.1762857142857143</v>
      </c>
      <c r="K325" s="3">
        <f t="shared" si="15"/>
        <v>0.80470016207455419</v>
      </c>
      <c r="L325" s="3">
        <f t="shared" si="16"/>
        <v>19</v>
      </c>
      <c r="M325" s="3">
        <f t="shared" si="17"/>
        <v>5.4736842105263159</v>
      </c>
    </row>
    <row r="326" spans="1:13" ht="15.6">
      <c r="A326" t="s">
        <v>405</v>
      </c>
      <c r="B326" t="s">
        <v>33</v>
      </c>
      <c r="C326" s="7" t="s">
        <v>7</v>
      </c>
      <c r="D326" t="s">
        <v>83</v>
      </c>
      <c r="E326">
        <v>55</v>
      </c>
      <c r="F326">
        <v>1991</v>
      </c>
      <c r="G326">
        <f>PERCENTRANK(Table1[Total Citations], E326)</f>
        <v>5.7000000000000002E-2</v>
      </c>
      <c r="H326">
        <f>1-PERCENTRANK(Table1[Earliest Pub], F326)</f>
        <v>0.41400000000000003</v>
      </c>
      <c r="I326">
        <f>AVERAGEIF(Table1[School], B326, Table1[Cit rank])</f>
        <v>0.14185714285714285</v>
      </c>
      <c r="J326">
        <f>AVERAGEIF(Table1[School], B326, Table1[YO rank])</f>
        <v>0.1762857142857143</v>
      </c>
      <c r="K326" s="3">
        <f t="shared" si="15"/>
        <v>0.80470016207455419</v>
      </c>
      <c r="L326" s="3">
        <f t="shared" si="16"/>
        <v>30</v>
      </c>
      <c r="M326" s="3">
        <f t="shared" si="17"/>
        <v>1.8333333333333333</v>
      </c>
    </row>
    <row r="327" spans="1:13" ht="15.6">
      <c r="A327" s="7" t="s">
        <v>406</v>
      </c>
      <c r="B327" s="7" t="s">
        <v>34</v>
      </c>
      <c r="C327" s="7" t="s">
        <v>6</v>
      </c>
      <c r="D327" s="7" t="s">
        <v>83</v>
      </c>
      <c r="E327" s="7">
        <v>100</v>
      </c>
      <c r="F327" s="7">
        <v>1990</v>
      </c>
      <c r="G327">
        <f>PERCENTRANK(Table1[Total Citations], E327)</f>
        <v>9.5000000000000001E-2</v>
      </c>
      <c r="H327">
        <f>1-PERCENTRANK(Table1[Earliest Pub], F327)</f>
        <v>0.43600000000000005</v>
      </c>
      <c r="I327">
        <f>AVERAGEIF(Table1[School], B327, Table1[Cit rank])</f>
        <v>0.61060975609756085</v>
      </c>
      <c r="J327">
        <f>AVERAGEIF(Table1[School], B327, Table1[YO rank])</f>
        <v>0.45397560975609763</v>
      </c>
      <c r="K327" s="3">
        <f t="shared" si="15"/>
        <v>1.3450276688336105</v>
      </c>
      <c r="L327" s="3">
        <f t="shared" si="16"/>
        <v>31</v>
      </c>
      <c r="M327" s="3">
        <f t="shared" si="17"/>
        <v>3.225806451612903</v>
      </c>
    </row>
    <row r="328" spans="1:13" ht="15.6">
      <c r="A328" s="7" t="s">
        <v>407</v>
      </c>
      <c r="B328" s="7" t="s">
        <v>34</v>
      </c>
      <c r="C328" s="7" t="s">
        <v>6</v>
      </c>
      <c r="D328" s="7" t="s">
        <v>83</v>
      </c>
      <c r="E328" s="7">
        <v>31</v>
      </c>
      <c r="F328" s="7">
        <v>1998</v>
      </c>
      <c r="G328">
        <f>PERCENTRANK(Table1[Total Citations], E328)</f>
        <v>3.9E-2</v>
      </c>
      <c r="H328">
        <f>1-PERCENTRANK(Table1[Earliest Pub], F328)</f>
        <v>0.20899999999999996</v>
      </c>
      <c r="I328">
        <f>AVERAGEIF(Table1[School], B328, Table1[Cit rank])</f>
        <v>0.61060975609756085</v>
      </c>
      <c r="J328">
        <f>AVERAGEIF(Table1[School], B328, Table1[YO rank])</f>
        <v>0.45397560975609763</v>
      </c>
      <c r="K328" s="3">
        <f t="shared" si="15"/>
        <v>1.3450276688336105</v>
      </c>
      <c r="L328" s="3">
        <f t="shared" si="16"/>
        <v>23</v>
      </c>
      <c r="M328" s="3">
        <f t="shared" si="17"/>
        <v>1.3478260869565217</v>
      </c>
    </row>
    <row r="329" spans="1:13" ht="15.6">
      <c r="A329" s="7" t="s">
        <v>408</v>
      </c>
      <c r="B329" s="7" t="s">
        <v>34</v>
      </c>
      <c r="C329" s="7" t="s">
        <v>6</v>
      </c>
      <c r="D329" s="7" t="s">
        <v>83</v>
      </c>
      <c r="E329" s="7">
        <v>134</v>
      </c>
      <c r="F329" s="7">
        <v>1999</v>
      </c>
      <c r="G329">
        <f>PERCENTRANK(Table1[Total Citations], E329)</f>
        <v>0.128</v>
      </c>
      <c r="H329">
        <f>1-PERCENTRANK(Table1[Earliest Pub], F329)</f>
        <v>0.17200000000000004</v>
      </c>
      <c r="I329">
        <f>AVERAGEIF(Table1[School], B329, Table1[Cit rank])</f>
        <v>0.61060975609756085</v>
      </c>
      <c r="J329">
        <f>AVERAGEIF(Table1[School], B329, Table1[YO rank])</f>
        <v>0.45397560975609763</v>
      </c>
      <c r="K329" s="3">
        <f t="shared" si="15"/>
        <v>1.3450276688336105</v>
      </c>
      <c r="L329" s="3">
        <f t="shared" si="16"/>
        <v>22</v>
      </c>
      <c r="M329" s="3">
        <f t="shared" si="17"/>
        <v>6.0909090909090908</v>
      </c>
    </row>
    <row r="330" spans="1:13" ht="15.6">
      <c r="A330" s="7" t="s">
        <v>409</v>
      </c>
      <c r="B330" s="7" t="s">
        <v>34</v>
      </c>
      <c r="C330" s="7" t="s">
        <v>6</v>
      </c>
      <c r="D330" s="7" t="s">
        <v>83</v>
      </c>
      <c r="E330" s="7">
        <v>2312</v>
      </c>
      <c r="F330" s="7">
        <v>1995</v>
      </c>
      <c r="G330">
        <f>PERCENTRANK(Table1[Total Citations], E330)</f>
        <v>0.879</v>
      </c>
      <c r="H330">
        <f>1-PERCENTRANK(Table1[Earliest Pub], F330)</f>
        <v>0.30400000000000005</v>
      </c>
      <c r="I330">
        <f>AVERAGEIF(Table1[School], B330, Table1[Cit rank])</f>
        <v>0.61060975609756085</v>
      </c>
      <c r="J330">
        <f>AVERAGEIF(Table1[School], B330, Table1[YO rank])</f>
        <v>0.45397560975609763</v>
      </c>
      <c r="K330" s="3">
        <f t="shared" si="15"/>
        <v>1.3450276688336105</v>
      </c>
      <c r="L330" s="3">
        <f t="shared" si="16"/>
        <v>26</v>
      </c>
      <c r="M330" s="3">
        <f t="shared" si="17"/>
        <v>88.92307692307692</v>
      </c>
    </row>
    <row r="331" spans="1:13" ht="15.6">
      <c r="A331" s="7" t="s">
        <v>410</v>
      </c>
      <c r="B331" s="7" t="s">
        <v>34</v>
      </c>
      <c r="C331" s="7" t="s">
        <v>7</v>
      </c>
      <c r="D331" s="7" t="s">
        <v>83</v>
      </c>
      <c r="E331" s="7">
        <v>140</v>
      </c>
      <c r="F331" s="7">
        <v>2000</v>
      </c>
      <c r="G331">
        <f>PERCENTRANK(Table1[Total Citations], E331)</f>
        <v>0.13200000000000001</v>
      </c>
      <c r="H331">
        <f>1-PERCENTRANK(Table1[Earliest Pub], F331)</f>
        <v>0.14700000000000002</v>
      </c>
      <c r="I331">
        <f>AVERAGEIF(Table1[School], B331, Table1[Cit rank])</f>
        <v>0.61060975609756085</v>
      </c>
      <c r="J331">
        <f>AVERAGEIF(Table1[School], B331, Table1[YO rank])</f>
        <v>0.45397560975609763</v>
      </c>
      <c r="K331" s="3">
        <f t="shared" si="15"/>
        <v>1.3450276688336105</v>
      </c>
      <c r="L331" s="3">
        <f t="shared" si="16"/>
        <v>21</v>
      </c>
      <c r="M331" s="3">
        <f t="shared" si="17"/>
        <v>6.666666666666667</v>
      </c>
    </row>
    <row r="332" spans="1:13" ht="15.6">
      <c r="A332" s="7" t="s">
        <v>411</v>
      </c>
      <c r="B332" s="7" t="s">
        <v>34</v>
      </c>
      <c r="C332" s="7" t="s">
        <v>7</v>
      </c>
      <c r="D332" s="7" t="s">
        <v>83</v>
      </c>
      <c r="E332" s="7">
        <v>908</v>
      </c>
      <c r="F332" s="7">
        <v>1994</v>
      </c>
      <c r="G332">
        <f>PERCENTRANK(Table1[Total Citations], E332)</f>
        <v>0.64900000000000002</v>
      </c>
      <c r="H332">
        <f>1-PERCENTRANK(Table1[Earliest Pub], F332)</f>
        <v>0.33399999999999996</v>
      </c>
      <c r="I332">
        <f>AVERAGEIF(Table1[School], B332, Table1[Cit rank])</f>
        <v>0.61060975609756085</v>
      </c>
      <c r="J332">
        <f>AVERAGEIF(Table1[School], B332, Table1[YO rank])</f>
        <v>0.45397560975609763</v>
      </c>
      <c r="K332" s="3">
        <f t="shared" si="15"/>
        <v>1.3450276688336105</v>
      </c>
      <c r="L332" s="3">
        <f t="shared" si="16"/>
        <v>27</v>
      </c>
      <c r="M332" s="3">
        <f t="shared" si="17"/>
        <v>33.629629629629626</v>
      </c>
    </row>
    <row r="333" spans="1:13" ht="15.6">
      <c r="A333" s="7" t="s">
        <v>412</v>
      </c>
      <c r="B333" s="7" t="s">
        <v>34</v>
      </c>
      <c r="C333" s="7" t="s">
        <v>7</v>
      </c>
      <c r="D333" s="7" t="s">
        <v>83</v>
      </c>
      <c r="E333" s="7">
        <v>2856</v>
      </c>
      <c r="F333" s="7">
        <v>1995</v>
      </c>
      <c r="G333">
        <f>PERCENTRANK(Table1[Total Citations], E333)</f>
        <v>0.91400000000000003</v>
      </c>
      <c r="H333">
        <f>1-PERCENTRANK(Table1[Earliest Pub], F333)</f>
        <v>0.30400000000000005</v>
      </c>
      <c r="I333">
        <f>AVERAGEIF(Table1[School], B333, Table1[Cit rank])</f>
        <v>0.61060975609756085</v>
      </c>
      <c r="J333">
        <f>AVERAGEIF(Table1[School], B333, Table1[YO rank])</f>
        <v>0.45397560975609763</v>
      </c>
      <c r="K333" s="3">
        <f t="shared" si="15"/>
        <v>1.3450276688336105</v>
      </c>
      <c r="L333" s="3">
        <f t="shared" si="16"/>
        <v>26</v>
      </c>
      <c r="M333" s="3">
        <f t="shared" si="17"/>
        <v>109.84615384615384</v>
      </c>
    </row>
    <row r="334" spans="1:13" ht="15.6">
      <c r="A334" s="7" t="s">
        <v>413</v>
      </c>
      <c r="B334" s="7" t="s">
        <v>34</v>
      </c>
      <c r="C334" s="7" t="s">
        <v>7</v>
      </c>
      <c r="D334" s="7" t="s">
        <v>83</v>
      </c>
      <c r="E334" s="7">
        <v>41</v>
      </c>
      <c r="F334" s="7">
        <v>1995</v>
      </c>
      <c r="G334">
        <f>PERCENTRANK(Table1[Total Citations], E334)</f>
        <v>4.5999999999999999E-2</v>
      </c>
      <c r="H334">
        <f>1-PERCENTRANK(Table1[Earliest Pub], F334)</f>
        <v>0.30400000000000005</v>
      </c>
      <c r="I334">
        <f>AVERAGEIF(Table1[School], B334, Table1[Cit rank])</f>
        <v>0.61060975609756085</v>
      </c>
      <c r="J334">
        <f>AVERAGEIF(Table1[School], B334, Table1[YO rank])</f>
        <v>0.45397560975609763</v>
      </c>
      <c r="K334" s="3">
        <f t="shared" si="15"/>
        <v>1.3450276688336105</v>
      </c>
      <c r="L334" s="3">
        <f t="shared" si="16"/>
        <v>26</v>
      </c>
      <c r="M334" s="3">
        <f t="shared" si="17"/>
        <v>1.5769230769230769</v>
      </c>
    </row>
    <row r="335" spans="1:13" ht="15.6">
      <c r="A335" s="7" t="s">
        <v>414</v>
      </c>
      <c r="B335" s="7" t="s">
        <v>34</v>
      </c>
      <c r="C335" s="7" t="s">
        <v>7</v>
      </c>
      <c r="D335" s="7" t="s">
        <v>83</v>
      </c>
      <c r="E335" s="7">
        <v>20</v>
      </c>
      <c r="F335" s="7">
        <v>1962</v>
      </c>
      <c r="G335">
        <f>PERCENTRANK(Table1[Total Citations], E335)</f>
        <v>2.7E-2</v>
      </c>
      <c r="H335">
        <f>1-PERCENTRANK(Table1[Earliest Pub], F335)</f>
        <v>0.98499999999999999</v>
      </c>
      <c r="I335">
        <f>AVERAGEIF(Table1[School], B335, Table1[Cit rank])</f>
        <v>0.61060975609756085</v>
      </c>
      <c r="J335">
        <f>AVERAGEIF(Table1[School], B335, Table1[YO rank])</f>
        <v>0.45397560975609763</v>
      </c>
      <c r="K335" s="3">
        <f t="shared" si="15"/>
        <v>1.3450276688336105</v>
      </c>
      <c r="L335" s="3">
        <f t="shared" si="16"/>
        <v>59</v>
      </c>
      <c r="M335" s="3">
        <f t="shared" si="17"/>
        <v>0.33898305084745761</v>
      </c>
    </row>
    <row r="336" spans="1:13" ht="15.6">
      <c r="A336" s="7" t="s">
        <v>415</v>
      </c>
      <c r="B336" s="7" t="s">
        <v>34</v>
      </c>
      <c r="C336" s="7" t="s">
        <v>7</v>
      </c>
      <c r="D336" s="7" t="s">
        <v>83</v>
      </c>
      <c r="E336" s="7">
        <v>2739</v>
      </c>
      <c r="F336" s="7">
        <v>1995</v>
      </c>
      <c r="G336">
        <f>PERCENTRANK(Table1[Total Citations], E336)</f>
        <v>0.90700000000000003</v>
      </c>
      <c r="H336">
        <f>1-PERCENTRANK(Table1[Earliest Pub], F336)</f>
        <v>0.30400000000000005</v>
      </c>
      <c r="I336">
        <f>AVERAGEIF(Table1[School], B336, Table1[Cit rank])</f>
        <v>0.61060975609756085</v>
      </c>
      <c r="J336">
        <f>AVERAGEIF(Table1[School], B336, Table1[YO rank])</f>
        <v>0.45397560975609763</v>
      </c>
      <c r="K336" s="3">
        <f t="shared" si="15"/>
        <v>1.3450276688336105</v>
      </c>
      <c r="L336" s="3">
        <f t="shared" si="16"/>
        <v>26</v>
      </c>
      <c r="M336" s="3">
        <f t="shared" si="17"/>
        <v>105.34615384615384</v>
      </c>
    </row>
    <row r="337" spans="1:13" ht="15.6">
      <c r="A337" s="7" t="s">
        <v>416</v>
      </c>
      <c r="B337" s="7" t="s">
        <v>34</v>
      </c>
      <c r="C337" s="7" t="s">
        <v>7</v>
      </c>
      <c r="D337" s="7" t="s">
        <v>83</v>
      </c>
      <c r="E337" s="7">
        <v>506</v>
      </c>
      <c r="F337" s="7">
        <v>2002</v>
      </c>
      <c r="G337">
        <f>PERCENTRANK(Table1[Total Citations], E337)</f>
        <v>0.45</v>
      </c>
      <c r="H337">
        <f>1-PERCENTRANK(Table1[Earliest Pub], F337)</f>
        <v>0.10299999999999998</v>
      </c>
      <c r="I337">
        <f>AVERAGEIF(Table1[School], B337, Table1[Cit rank])</f>
        <v>0.61060975609756085</v>
      </c>
      <c r="J337">
        <f>AVERAGEIF(Table1[School], B337, Table1[YO rank])</f>
        <v>0.45397560975609763</v>
      </c>
      <c r="K337" s="3">
        <f t="shared" si="15"/>
        <v>1.3450276688336105</v>
      </c>
      <c r="L337" s="3">
        <f t="shared" si="16"/>
        <v>19</v>
      </c>
      <c r="M337" s="3">
        <f t="shared" si="17"/>
        <v>26.631578947368421</v>
      </c>
    </row>
    <row r="338" spans="1:13" ht="15.6">
      <c r="A338" s="7" t="s">
        <v>417</v>
      </c>
      <c r="B338" s="7" t="s">
        <v>34</v>
      </c>
      <c r="C338" s="7" t="s">
        <v>7</v>
      </c>
      <c r="D338" s="7" t="s">
        <v>83</v>
      </c>
      <c r="E338" s="7">
        <v>1729</v>
      </c>
      <c r="F338" s="7">
        <v>1987</v>
      </c>
      <c r="G338">
        <f>PERCENTRANK(Table1[Total Citations], E338)</f>
        <v>0.82699999999999996</v>
      </c>
      <c r="H338">
        <f>1-PERCENTRANK(Table1[Earliest Pub], F338)</f>
        <v>0.53</v>
      </c>
      <c r="I338">
        <f>AVERAGEIF(Table1[School], B338, Table1[Cit rank])</f>
        <v>0.61060975609756085</v>
      </c>
      <c r="J338">
        <f>AVERAGEIF(Table1[School], B338, Table1[YO rank])</f>
        <v>0.45397560975609763</v>
      </c>
      <c r="K338" s="3">
        <f t="shared" si="15"/>
        <v>1.3450276688336105</v>
      </c>
      <c r="L338" s="3">
        <f t="shared" si="16"/>
        <v>34</v>
      </c>
      <c r="M338" s="3">
        <f t="shared" si="17"/>
        <v>50.852941176470587</v>
      </c>
    </row>
    <row r="339" spans="1:13" ht="15.6">
      <c r="A339" s="7" t="s">
        <v>418</v>
      </c>
      <c r="B339" s="7" t="s">
        <v>34</v>
      </c>
      <c r="C339" s="7" t="s">
        <v>7</v>
      </c>
      <c r="D339" s="7" t="s">
        <v>83</v>
      </c>
      <c r="E339" s="7">
        <v>4527</v>
      </c>
      <c r="F339" s="7">
        <v>1987</v>
      </c>
      <c r="G339">
        <f>PERCENTRANK(Table1[Total Citations], E339)</f>
        <v>0.96199999999999997</v>
      </c>
      <c r="H339">
        <f>1-PERCENTRANK(Table1[Earliest Pub], F339)</f>
        <v>0.53</v>
      </c>
      <c r="I339">
        <f>AVERAGEIF(Table1[School], B339, Table1[Cit rank])</f>
        <v>0.61060975609756085</v>
      </c>
      <c r="J339">
        <f>AVERAGEIF(Table1[School], B339, Table1[YO rank])</f>
        <v>0.45397560975609763</v>
      </c>
      <c r="K339" s="3">
        <f t="shared" si="15"/>
        <v>1.3450276688336105</v>
      </c>
      <c r="L339" s="3">
        <f t="shared" si="16"/>
        <v>34</v>
      </c>
      <c r="M339" s="3">
        <f t="shared" si="17"/>
        <v>133.14705882352942</v>
      </c>
    </row>
    <row r="340" spans="1:13" ht="15.6">
      <c r="A340" s="7" t="s">
        <v>419</v>
      </c>
      <c r="B340" s="7" t="s">
        <v>34</v>
      </c>
      <c r="C340" s="7" t="s">
        <v>7</v>
      </c>
      <c r="D340" s="7" t="s">
        <v>83</v>
      </c>
      <c r="E340" s="7">
        <v>1641</v>
      </c>
      <c r="F340" s="7">
        <v>1989</v>
      </c>
      <c r="G340">
        <f>PERCENTRANK(Table1[Total Citations], E340)</f>
        <v>0.81699999999999995</v>
      </c>
      <c r="H340">
        <f>1-PERCENTRANK(Table1[Earliest Pub], F340)</f>
        <v>0.46899999999999997</v>
      </c>
      <c r="I340">
        <f>AVERAGEIF(Table1[School], B340, Table1[Cit rank])</f>
        <v>0.61060975609756085</v>
      </c>
      <c r="J340">
        <f>AVERAGEIF(Table1[School], B340, Table1[YO rank])</f>
        <v>0.45397560975609763</v>
      </c>
      <c r="K340" s="3">
        <f t="shared" si="15"/>
        <v>1.3450276688336105</v>
      </c>
      <c r="L340" s="3">
        <f t="shared" si="16"/>
        <v>32</v>
      </c>
      <c r="M340" s="3">
        <f t="shared" si="17"/>
        <v>51.28125</v>
      </c>
    </row>
    <row r="341" spans="1:13" ht="15.6">
      <c r="A341" s="7" t="s">
        <v>420</v>
      </c>
      <c r="B341" s="7" t="s">
        <v>34</v>
      </c>
      <c r="C341" s="7" t="s">
        <v>7</v>
      </c>
      <c r="D341" s="7" t="s">
        <v>83</v>
      </c>
      <c r="E341" s="7">
        <v>5822</v>
      </c>
      <c r="F341" s="7">
        <v>1962</v>
      </c>
      <c r="G341">
        <f>PERCENTRANK(Table1[Total Citations], E341)</f>
        <v>0.97799999999999998</v>
      </c>
      <c r="H341">
        <f>1-PERCENTRANK(Table1[Earliest Pub], F341)</f>
        <v>0.98499999999999999</v>
      </c>
      <c r="I341">
        <f>AVERAGEIF(Table1[School], B341, Table1[Cit rank])</f>
        <v>0.61060975609756085</v>
      </c>
      <c r="J341">
        <f>AVERAGEIF(Table1[School], B341, Table1[YO rank])</f>
        <v>0.45397560975609763</v>
      </c>
      <c r="K341" s="3">
        <f t="shared" si="15"/>
        <v>1.3450276688336105</v>
      </c>
      <c r="L341" s="3">
        <f t="shared" si="16"/>
        <v>59</v>
      </c>
      <c r="M341" s="3">
        <f t="shared" si="17"/>
        <v>98.677966101694921</v>
      </c>
    </row>
    <row r="342" spans="1:13" ht="15.6">
      <c r="A342" s="7" t="s">
        <v>421</v>
      </c>
      <c r="B342" s="7" t="s">
        <v>34</v>
      </c>
      <c r="C342" s="7" t="s">
        <v>7</v>
      </c>
      <c r="D342" s="7" t="s">
        <v>83</v>
      </c>
      <c r="E342" s="7">
        <v>667</v>
      </c>
      <c r="F342" s="7">
        <v>2005</v>
      </c>
      <c r="G342">
        <f>PERCENTRANK(Table1[Total Citations], E342)</f>
        <v>0.55200000000000005</v>
      </c>
      <c r="H342">
        <f>1-PERCENTRANK(Table1[Earliest Pub], F342)</f>
        <v>4.1000000000000036E-2</v>
      </c>
      <c r="I342">
        <f>AVERAGEIF(Table1[School], B342, Table1[Cit rank])</f>
        <v>0.61060975609756085</v>
      </c>
      <c r="J342">
        <f>AVERAGEIF(Table1[School], B342, Table1[YO rank])</f>
        <v>0.45397560975609763</v>
      </c>
      <c r="K342" s="3">
        <f t="shared" si="15"/>
        <v>1.3450276688336105</v>
      </c>
      <c r="L342" s="3">
        <f t="shared" si="16"/>
        <v>16</v>
      </c>
      <c r="M342" s="3">
        <f t="shared" si="17"/>
        <v>41.6875</v>
      </c>
    </row>
    <row r="343" spans="1:13" ht="15.6">
      <c r="A343" s="7" t="s">
        <v>422</v>
      </c>
      <c r="B343" s="7" t="s">
        <v>34</v>
      </c>
      <c r="C343" s="7" t="s">
        <v>7</v>
      </c>
      <c r="D343" s="7" t="s">
        <v>83</v>
      </c>
      <c r="E343" s="7">
        <v>3305</v>
      </c>
      <c r="F343" s="7">
        <v>1976</v>
      </c>
      <c r="G343">
        <f>PERCENTRANK(Table1[Total Citations], E343)</f>
        <v>0.93100000000000005</v>
      </c>
      <c r="H343">
        <f>1-PERCENTRANK(Table1[Earliest Pub], F343)</f>
        <v>0.82299999999999995</v>
      </c>
      <c r="I343">
        <f>AVERAGEIF(Table1[School], B343, Table1[Cit rank])</f>
        <v>0.61060975609756085</v>
      </c>
      <c r="J343">
        <f>AVERAGEIF(Table1[School], B343, Table1[YO rank])</f>
        <v>0.45397560975609763</v>
      </c>
      <c r="K343" s="3">
        <f t="shared" si="15"/>
        <v>1.3450276688336105</v>
      </c>
      <c r="L343" s="3">
        <f t="shared" si="16"/>
        <v>45</v>
      </c>
      <c r="M343" s="3">
        <f t="shared" si="17"/>
        <v>73.444444444444443</v>
      </c>
    </row>
    <row r="344" spans="1:13" ht="15.6">
      <c r="A344" s="7" t="s">
        <v>423</v>
      </c>
      <c r="B344" s="7" t="s">
        <v>34</v>
      </c>
      <c r="C344" s="7" t="s">
        <v>7</v>
      </c>
      <c r="D344" s="7" t="s">
        <v>83</v>
      </c>
      <c r="E344" s="7">
        <v>16</v>
      </c>
      <c r="F344" s="7">
        <v>2002</v>
      </c>
      <c r="G344">
        <f>PERCENTRANK(Table1[Total Citations], E344)</f>
        <v>2.1000000000000001E-2</v>
      </c>
      <c r="H344">
        <f>1-PERCENTRANK(Table1[Earliest Pub], F344)</f>
        <v>0.10299999999999998</v>
      </c>
      <c r="I344">
        <f>AVERAGEIF(Table1[School], B344, Table1[Cit rank])</f>
        <v>0.61060975609756085</v>
      </c>
      <c r="J344">
        <f>AVERAGEIF(Table1[School], B344, Table1[YO rank])</f>
        <v>0.45397560975609763</v>
      </c>
      <c r="K344" s="3">
        <f t="shared" si="15"/>
        <v>1.3450276688336105</v>
      </c>
      <c r="L344" s="3">
        <f t="shared" si="16"/>
        <v>19</v>
      </c>
      <c r="M344" s="3">
        <f t="shared" si="17"/>
        <v>0.84210526315789469</v>
      </c>
    </row>
    <row r="345" spans="1:13" ht="15.6">
      <c r="A345" s="7" t="s">
        <v>424</v>
      </c>
      <c r="B345" s="7" t="s">
        <v>34</v>
      </c>
      <c r="C345" s="7" t="s">
        <v>7</v>
      </c>
      <c r="D345" s="7" t="s">
        <v>83</v>
      </c>
      <c r="E345" s="7">
        <v>10332</v>
      </c>
      <c r="F345" s="7">
        <v>1967</v>
      </c>
      <c r="G345">
        <f>PERCENTRANK(Table1[Total Citations], E345)</f>
        <v>0.99299999999999999</v>
      </c>
      <c r="H345">
        <f>1-PERCENTRANK(Table1[Earliest Pub], F345)</f>
        <v>0.95799999999999996</v>
      </c>
      <c r="I345">
        <f>AVERAGEIF(Table1[School], B345, Table1[Cit rank])</f>
        <v>0.61060975609756085</v>
      </c>
      <c r="J345">
        <f>AVERAGEIF(Table1[School], B345, Table1[YO rank])</f>
        <v>0.45397560975609763</v>
      </c>
      <c r="K345" s="3">
        <f t="shared" si="15"/>
        <v>1.3450276688336105</v>
      </c>
      <c r="L345" s="3">
        <f t="shared" si="16"/>
        <v>54</v>
      </c>
      <c r="M345" s="3">
        <f t="shared" si="17"/>
        <v>191.33333333333334</v>
      </c>
    </row>
    <row r="346" spans="1:13" ht="15.6">
      <c r="A346" s="7" t="s">
        <v>425</v>
      </c>
      <c r="B346" s="7" t="s">
        <v>34</v>
      </c>
      <c r="C346" s="7" t="s">
        <v>7</v>
      </c>
      <c r="D346" s="7" t="s">
        <v>83</v>
      </c>
      <c r="E346" s="7">
        <v>321</v>
      </c>
      <c r="F346" s="7">
        <v>2001</v>
      </c>
      <c r="G346">
        <f>PERCENTRANK(Table1[Total Citations], E346)</f>
        <v>0.315</v>
      </c>
      <c r="H346">
        <f>1-PERCENTRANK(Table1[Earliest Pub], F346)</f>
        <v>0.124</v>
      </c>
      <c r="I346">
        <f>AVERAGEIF(Table1[School], B346, Table1[Cit rank])</f>
        <v>0.61060975609756085</v>
      </c>
      <c r="J346">
        <f>AVERAGEIF(Table1[School], B346, Table1[YO rank])</f>
        <v>0.45397560975609763</v>
      </c>
      <c r="K346" s="3">
        <f t="shared" si="15"/>
        <v>1.3450276688336105</v>
      </c>
      <c r="L346" s="3">
        <f t="shared" si="16"/>
        <v>20</v>
      </c>
      <c r="M346" s="3">
        <f t="shared" si="17"/>
        <v>16.05</v>
      </c>
    </row>
    <row r="347" spans="1:13" ht="15.6">
      <c r="A347" s="7" t="s">
        <v>426</v>
      </c>
      <c r="B347" s="7" t="s">
        <v>34</v>
      </c>
      <c r="C347" s="7" t="s">
        <v>7</v>
      </c>
      <c r="D347" s="7" t="s">
        <v>83</v>
      </c>
      <c r="E347" s="7">
        <v>1420</v>
      </c>
      <c r="F347" s="7">
        <v>1976</v>
      </c>
      <c r="G347">
        <f>PERCENTRANK(Table1[Total Citations], E347)</f>
        <v>0.77900000000000003</v>
      </c>
      <c r="H347">
        <f>1-PERCENTRANK(Table1[Earliest Pub], F347)</f>
        <v>0.82299999999999995</v>
      </c>
      <c r="I347">
        <f>AVERAGEIF(Table1[School], B347, Table1[Cit rank])</f>
        <v>0.61060975609756085</v>
      </c>
      <c r="J347">
        <f>AVERAGEIF(Table1[School], B347, Table1[YO rank])</f>
        <v>0.45397560975609763</v>
      </c>
      <c r="K347" s="3">
        <f t="shared" si="15"/>
        <v>1.3450276688336105</v>
      </c>
      <c r="L347" s="3">
        <f t="shared" si="16"/>
        <v>45</v>
      </c>
      <c r="M347" s="3">
        <f t="shared" si="17"/>
        <v>31.555555555555557</v>
      </c>
    </row>
    <row r="348" spans="1:13" ht="15.6">
      <c r="A348" s="7" t="s">
        <v>427</v>
      </c>
      <c r="B348" s="7" t="s">
        <v>34</v>
      </c>
      <c r="C348" s="7" t="s">
        <v>7</v>
      </c>
      <c r="D348" s="7" t="s">
        <v>83</v>
      </c>
      <c r="E348" s="7">
        <v>9323</v>
      </c>
      <c r="F348" s="7">
        <v>1965</v>
      </c>
      <c r="G348">
        <f>PERCENTRANK(Table1[Total Citations], E348)</f>
        <v>0.99099999999999999</v>
      </c>
      <c r="H348">
        <f>1-PERCENTRANK(Table1[Earliest Pub], F348)</f>
        <v>0.97399999999999998</v>
      </c>
      <c r="I348">
        <f>AVERAGEIF(Table1[School], B348, Table1[Cit rank])</f>
        <v>0.61060975609756085</v>
      </c>
      <c r="J348">
        <f>AVERAGEIF(Table1[School], B348, Table1[YO rank])</f>
        <v>0.45397560975609763</v>
      </c>
      <c r="K348" s="3">
        <f t="shared" si="15"/>
        <v>1.3450276688336105</v>
      </c>
      <c r="L348" s="3">
        <f t="shared" si="16"/>
        <v>56</v>
      </c>
      <c r="M348" s="3">
        <f t="shared" si="17"/>
        <v>166.48214285714286</v>
      </c>
    </row>
    <row r="349" spans="1:13" ht="15.6">
      <c r="A349" s="7" t="s">
        <v>428</v>
      </c>
      <c r="B349" s="7" t="s">
        <v>34</v>
      </c>
      <c r="C349" s="7" t="s">
        <v>7</v>
      </c>
      <c r="D349" s="7" t="s">
        <v>83</v>
      </c>
      <c r="E349" s="7">
        <v>708</v>
      </c>
      <c r="F349" s="7">
        <v>2001</v>
      </c>
      <c r="G349">
        <f>PERCENTRANK(Table1[Total Citations], E349)</f>
        <v>0.57199999999999995</v>
      </c>
      <c r="H349">
        <f>1-PERCENTRANK(Table1[Earliest Pub], F349)</f>
        <v>0.124</v>
      </c>
      <c r="I349">
        <f>AVERAGEIF(Table1[School], B349, Table1[Cit rank])</f>
        <v>0.61060975609756085</v>
      </c>
      <c r="J349">
        <f>AVERAGEIF(Table1[School], B349, Table1[YO rank])</f>
        <v>0.45397560975609763</v>
      </c>
      <c r="K349" s="3">
        <f t="shared" si="15"/>
        <v>1.3450276688336105</v>
      </c>
      <c r="L349" s="3">
        <f t="shared" si="16"/>
        <v>20</v>
      </c>
      <c r="M349" s="3">
        <f t="shared" si="17"/>
        <v>35.4</v>
      </c>
    </row>
    <row r="350" spans="1:13" ht="15.6">
      <c r="A350" s="7" t="s">
        <v>429</v>
      </c>
      <c r="B350" s="7" t="s">
        <v>34</v>
      </c>
      <c r="C350" s="7" t="s">
        <v>7</v>
      </c>
      <c r="D350" s="7" t="s">
        <v>83</v>
      </c>
      <c r="E350" s="7">
        <v>3084</v>
      </c>
      <c r="F350" s="7">
        <v>1975</v>
      </c>
      <c r="G350">
        <f>PERCENTRANK(Table1[Total Citations], E350)</f>
        <v>0.92200000000000004</v>
      </c>
      <c r="H350">
        <f>1-PERCENTRANK(Table1[Earliest Pub], F350)</f>
        <v>0.84599999999999997</v>
      </c>
      <c r="I350">
        <f>AVERAGEIF(Table1[School], B350, Table1[Cit rank])</f>
        <v>0.61060975609756085</v>
      </c>
      <c r="J350">
        <f>AVERAGEIF(Table1[School], B350, Table1[YO rank])</f>
        <v>0.45397560975609763</v>
      </c>
      <c r="K350" s="3">
        <f t="shared" si="15"/>
        <v>1.3450276688336105</v>
      </c>
      <c r="L350" s="3">
        <f t="shared" si="16"/>
        <v>46</v>
      </c>
      <c r="M350" s="3">
        <f t="shared" si="17"/>
        <v>67.043478260869563</v>
      </c>
    </row>
    <row r="351" spans="1:13" ht="15.6">
      <c r="A351" s="7" t="s">
        <v>430</v>
      </c>
      <c r="B351" s="7" t="s">
        <v>34</v>
      </c>
      <c r="C351" s="7" t="s">
        <v>7</v>
      </c>
      <c r="D351" s="7" t="s">
        <v>83</v>
      </c>
      <c r="E351" s="7">
        <v>588</v>
      </c>
      <c r="F351" s="7">
        <v>1975</v>
      </c>
      <c r="G351">
        <f>PERCENTRANK(Table1[Total Citations], E351)</f>
        <v>0.503</v>
      </c>
      <c r="H351">
        <f>1-PERCENTRANK(Table1[Earliest Pub], F351)</f>
        <v>0.84599999999999997</v>
      </c>
      <c r="I351">
        <f>AVERAGEIF(Table1[School], B351, Table1[Cit rank])</f>
        <v>0.61060975609756085</v>
      </c>
      <c r="J351">
        <f>AVERAGEIF(Table1[School], B351, Table1[YO rank])</f>
        <v>0.45397560975609763</v>
      </c>
      <c r="K351" s="3">
        <f t="shared" si="15"/>
        <v>1.3450276688336105</v>
      </c>
      <c r="L351" s="3">
        <f t="shared" si="16"/>
        <v>46</v>
      </c>
      <c r="M351" s="3">
        <f t="shared" si="17"/>
        <v>12.782608695652174</v>
      </c>
    </row>
    <row r="352" spans="1:13" ht="15.6">
      <c r="A352" s="7" t="s">
        <v>431</v>
      </c>
      <c r="B352" s="7" t="s">
        <v>34</v>
      </c>
      <c r="C352" s="7" t="s">
        <v>7</v>
      </c>
      <c r="D352" s="7" t="s">
        <v>83</v>
      </c>
      <c r="E352" s="7">
        <v>1489</v>
      </c>
      <c r="F352" s="7">
        <v>1994</v>
      </c>
      <c r="G352">
        <f>PERCENTRANK(Table1[Total Citations], E352)</f>
        <v>0.79200000000000004</v>
      </c>
      <c r="H352">
        <f>1-PERCENTRANK(Table1[Earliest Pub], F352)</f>
        <v>0.33399999999999996</v>
      </c>
      <c r="I352">
        <f>AVERAGEIF(Table1[School], B352, Table1[Cit rank])</f>
        <v>0.61060975609756085</v>
      </c>
      <c r="J352">
        <f>AVERAGEIF(Table1[School], B352, Table1[YO rank])</f>
        <v>0.45397560975609763</v>
      </c>
      <c r="K352" s="3">
        <f t="shared" si="15"/>
        <v>1.3450276688336105</v>
      </c>
      <c r="L352" s="3">
        <f t="shared" si="16"/>
        <v>27</v>
      </c>
      <c r="M352" s="3">
        <f t="shared" si="17"/>
        <v>55.148148148148145</v>
      </c>
    </row>
    <row r="353" spans="1:13" ht="15.6">
      <c r="A353" s="7" t="s">
        <v>432</v>
      </c>
      <c r="B353" s="7" t="s">
        <v>34</v>
      </c>
      <c r="C353" s="7" t="s">
        <v>7</v>
      </c>
      <c r="D353" s="7" t="s">
        <v>83</v>
      </c>
      <c r="E353" s="7">
        <v>1417</v>
      </c>
      <c r="F353" s="7">
        <v>1998</v>
      </c>
      <c r="G353">
        <f>PERCENTRANK(Table1[Total Citations], E353)</f>
        <v>0.77800000000000002</v>
      </c>
      <c r="H353">
        <f>1-PERCENTRANK(Table1[Earliest Pub], F353)</f>
        <v>0.20899999999999996</v>
      </c>
      <c r="I353">
        <f>AVERAGEIF(Table1[School], B353, Table1[Cit rank])</f>
        <v>0.61060975609756085</v>
      </c>
      <c r="J353">
        <f>AVERAGEIF(Table1[School], B353, Table1[YO rank])</f>
        <v>0.45397560975609763</v>
      </c>
      <c r="K353" s="3">
        <f t="shared" si="15"/>
        <v>1.3450276688336105</v>
      </c>
      <c r="L353" s="3">
        <f t="shared" si="16"/>
        <v>23</v>
      </c>
      <c r="M353" s="3">
        <f t="shared" si="17"/>
        <v>61.608695652173914</v>
      </c>
    </row>
    <row r="354" spans="1:13" ht="15.6">
      <c r="A354" s="7" t="s">
        <v>433</v>
      </c>
      <c r="B354" s="7" t="s">
        <v>34</v>
      </c>
      <c r="C354" s="7" t="s">
        <v>7</v>
      </c>
      <c r="D354" s="7" t="s">
        <v>83</v>
      </c>
      <c r="E354" s="7">
        <v>1375</v>
      </c>
      <c r="F354" s="7">
        <v>1985</v>
      </c>
      <c r="G354">
        <f>PERCENTRANK(Table1[Total Citations], E354)</f>
        <v>0.76900000000000002</v>
      </c>
      <c r="H354">
        <f>1-PERCENTRANK(Table1[Earliest Pub], F354)</f>
        <v>0.59299999999999997</v>
      </c>
      <c r="I354">
        <f>AVERAGEIF(Table1[School], B354, Table1[Cit rank])</f>
        <v>0.61060975609756085</v>
      </c>
      <c r="J354">
        <f>AVERAGEIF(Table1[School], B354, Table1[YO rank])</f>
        <v>0.45397560975609763</v>
      </c>
      <c r="K354" s="3">
        <f t="shared" si="15"/>
        <v>1.3450276688336105</v>
      </c>
      <c r="L354" s="3">
        <f t="shared" si="16"/>
        <v>36</v>
      </c>
      <c r="M354" s="3">
        <f t="shared" si="17"/>
        <v>38.194444444444443</v>
      </c>
    </row>
    <row r="355" spans="1:13" ht="15.6">
      <c r="A355" s="7" t="s">
        <v>434</v>
      </c>
      <c r="B355" s="7" t="s">
        <v>34</v>
      </c>
      <c r="C355" s="7" t="s">
        <v>7</v>
      </c>
      <c r="D355" s="7" t="s">
        <v>83</v>
      </c>
      <c r="E355" s="7">
        <v>2510</v>
      </c>
      <c r="F355" s="7">
        <v>1998</v>
      </c>
      <c r="G355">
        <f>PERCENTRANK(Table1[Total Citations], E355)</f>
        <v>0.89300000000000002</v>
      </c>
      <c r="H355">
        <f>1-PERCENTRANK(Table1[Earliest Pub], F355)</f>
        <v>0.20899999999999996</v>
      </c>
      <c r="I355">
        <f>AVERAGEIF(Table1[School], B355, Table1[Cit rank])</f>
        <v>0.61060975609756085</v>
      </c>
      <c r="J355">
        <f>AVERAGEIF(Table1[School], B355, Table1[YO rank])</f>
        <v>0.45397560975609763</v>
      </c>
      <c r="K355" s="3">
        <f t="shared" si="15"/>
        <v>1.3450276688336105</v>
      </c>
      <c r="L355" s="3">
        <f t="shared" si="16"/>
        <v>23</v>
      </c>
      <c r="M355" s="3">
        <f t="shared" si="17"/>
        <v>109.1304347826087</v>
      </c>
    </row>
    <row r="356" spans="1:13" ht="15.6">
      <c r="A356" s="7" t="s">
        <v>435</v>
      </c>
      <c r="B356" s="7" t="s">
        <v>34</v>
      </c>
      <c r="C356" s="7" t="s">
        <v>7</v>
      </c>
      <c r="D356" s="7" t="s">
        <v>83</v>
      </c>
      <c r="E356" s="7">
        <v>1583</v>
      </c>
      <c r="F356" s="7">
        <v>1988</v>
      </c>
      <c r="G356">
        <f>PERCENTRANK(Table1[Total Citations], E356)</f>
        <v>0.80700000000000005</v>
      </c>
      <c r="H356">
        <f>1-PERCENTRANK(Table1[Earliest Pub], F356)</f>
        <v>0.5</v>
      </c>
      <c r="I356">
        <f>AVERAGEIF(Table1[School], B356, Table1[Cit rank])</f>
        <v>0.61060975609756085</v>
      </c>
      <c r="J356">
        <f>AVERAGEIF(Table1[School], B356, Table1[YO rank])</f>
        <v>0.45397560975609763</v>
      </c>
      <c r="K356" s="3">
        <f t="shared" si="15"/>
        <v>1.3450276688336105</v>
      </c>
      <c r="L356" s="3">
        <f t="shared" si="16"/>
        <v>33</v>
      </c>
      <c r="M356" s="3">
        <f t="shared" si="17"/>
        <v>47.969696969696969</v>
      </c>
    </row>
    <row r="357" spans="1:13" ht="15.6">
      <c r="A357" s="7" t="s">
        <v>436</v>
      </c>
      <c r="B357" s="7" t="s">
        <v>34</v>
      </c>
      <c r="C357" s="7" t="s">
        <v>7</v>
      </c>
      <c r="D357" s="7" t="s">
        <v>83</v>
      </c>
      <c r="E357" s="7">
        <v>1138</v>
      </c>
      <c r="F357" s="7">
        <v>1990</v>
      </c>
      <c r="G357">
        <f>PERCENTRANK(Table1[Total Citations], E357)</f>
        <v>0.71499999999999997</v>
      </c>
      <c r="H357">
        <f>1-PERCENTRANK(Table1[Earliest Pub], F357)</f>
        <v>0.43600000000000005</v>
      </c>
      <c r="I357">
        <f>AVERAGEIF(Table1[School], B357, Table1[Cit rank])</f>
        <v>0.61060975609756085</v>
      </c>
      <c r="J357">
        <f>AVERAGEIF(Table1[School], B357, Table1[YO rank])</f>
        <v>0.45397560975609763</v>
      </c>
      <c r="K357" s="3">
        <f t="shared" si="15"/>
        <v>1.3450276688336105</v>
      </c>
      <c r="L357" s="3">
        <f t="shared" si="16"/>
        <v>31</v>
      </c>
      <c r="M357" s="3">
        <f t="shared" si="17"/>
        <v>36.70967741935484</v>
      </c>
    </row>
    <row r="358" spans="1:13" ht="15.6">
      <c r="A358" s="7" t="s">
        <v>437</v>
      </c>
      <c r="B358" s="7" t="s">
        <v>34</v>
      </c>
      <c r="C358" s="7" t="s">
        <v>7</v>
      </c>
      <c r="D358" s="7" t="s">
        <v>83</v>
      </c>
      <c r="E358" s="7">
        <v>375</v>
      </c>
      <c r="F358" s="7">
        <v>1977</v>
      </c>
      <c r="G358">
        <f>PERCENTRANK(Table1[Total Citations], E358)</f>
        <v>0.35899999999999999</v>
      </c>
      <c r="H358">
        <f>1-PERCENTRANK(Table1[Earliest Pub], F358)</f>
        <v>0.80499999999999994</v>
      </c>
      <c r="I358">
        <f>AVERAGEIF(Table1[School], B358, Table1[Cit rank])</f>
        <v>0.61060975609756085</v>
      </c>
      <c r="J358">
        <f>AVERAGEIF(Table1[School], B358, Table1[YO rank])</f>
        <v>0.45397560975609763</v>
      </c>
      <c r="K358" s="3">
        <f t="shared" si="15"/>
        <v>1.3450276688336105</v>
      </c>
      <c r="L358" s="3">
        <f t="shared" si="16"/>
        <v>44</v>
      </c>
      <c r="M358" s="3">
        <f t="shared" si="17"/>
        <v>8.5227272727272734</v>
      </c>
    </row>
    <row r="359" spans="1:13" ht="15.6">
      <c r="A359" s="7" t="s">
        <v>438</v>
      </c>
      <c r="B359" s="7" t="s">
        <v>34</v>
      </c>
      <c r="C359" s="7" t="s">
        <v>7</v>
      </c>
      <c r="D359" s="7" t="s">
        <v>83</v>
      </c>
      <c r="E359" s="7">
        <v>1713</v>
      </c>
      <c r="F359" s="7">
        <v>1996</v>
      </c>
      <c r="G359">
        <f>PERCENTRANK(Table1[Total Citations], E359)</f>
        <v>0.82299999999999995</v>
      </c>
      <c r="H359">
        <f>1-PERCENTRANK(Table1[Earliest Pub], F359)</f>
        <v>0.27800000000000002</v>
      </c>
      <c r="I359">
        <f>AVERAGEIF(Table1[School], B359, Table1[Cit rank])</f>
        <v>0.61060975609756085</v>
      </c>
      <c r="J359">
        <f>AVERAGEIF(Table1[School], B359, Table1[YO rank])</f>
        <v>0.45397560975609763</v>
      </c>
      <c r="K359" s="3">
        <f t="shared" si="15"/>
        <v>1.3450276688336105</v>
      </c>
      <c r="L359" s="3">
        <f t="shared" si="16"/>
        <v>25</v>
      </c>
      <c r="M359" s="3">
        <f t="shared" si="17"/>
        <v>68.52</v>
      </c>
    </row>
    <row r="360" spans="1:13" ht="15.6">
      <c r="A360" s="7" t="s">
        <v>439</v>
      </c>
      <c r="B360" s="7" t="s">
        <v>34</v>
      </c>
      <c r="C360" s="7" t="s">
        <v>7</v>
      </c>
      <c r="D360" s="7" t="s">
        <v>83</v>
      </c>
      <c r="E360" s="7">
        <v>1764</v>
      </c>
      <c r="F360" s="7">
        <v>2002</v>
      </c>
      <c r="G360">
        <f>PERCENTRANK(Table1[Total Citations], E360)</f>
        <v>0.83199999999999996</v>
      </c>
      <c r="H360">
        <f>1-PERCENTRANK(Table1[Earliest Pub], F360)</f>
        <v>0.10299999999999998</v>
      </c>
      <c r="I360">
        <f>AVERAGEIF(Table1[School], B360, Table1[Cit rank])</f>
        <v>0.61060975609756085</v>
      </c>
      <c r="J360">
        <f>AVERAGEIF(Table1[School], B360, Table1[YO rank])</f>
        <v>0.45397560975609763</v>
      </c>
      <c r="K360" s="3">
        <f t="shared" si="15"/>
        <v>1.3450276688336105</v>
      </c>
      <c r="L360" s="3">
        <f t="shared" si="16"/>
        <v>19</v>
      </c>
      <c r="M360" s="3">
        <f t="shared" si="17"/>
        <v>92.84210526315789</v>
      </c>
    </row>
    <row r="361" spans="1:13" ht="15.6">
      <c r="A361" s="7" t="s">
        <v>440</v>
      </c>
      <c r="B361" s="7" t="s">
        <v>34</v>
      </c>
      <c r="C361" s="7" t="s">
        <v>7</v>
      </c>
      <c r="D361" s="7" t="s">
        <v>83</v>
      </c>
      <c r="E361" s="7">
        <v>2339</v>
      </c>
      <c r="F361" s="7">
        <v>1982</v>
      </c>
      <c r="G361">
        <f>PERCENTRANK(Table1[Total Citations], E361)</f>
        <v>0.88100000000000001</v>
      </c>
      <c r="H361">
        <f>1-PERCENTRANK(Table1[Earliest Pub], F361)</f>
        <v>0.68399999999999994</v>
      </c>
      <c r="I361">
        <f>AVERAGEIF(Table1[School], B361, Table1[Cit rank])</f>
        <v>0.61060975609756085</v>
      </c>
      <c r="J361">
        <f>AVERAGEIF(Table1[School], B361, Table1[YO rank])</f>
        <v>0.45397560975609763</v>
      </c>
      <c r="K361" s="3">
        <f t="shared" si="15"/>
        <v>1.3450276688336105</v>
      </c>
      <c r="L361" s="3">
        <f t="shared" si="16"/>
        <v>39</v>
      </c>
      <c r="M361" s="3">
        <f t="shared" si="17"/>
        <v>59.974358974358971</v>
      </c>
    </row>
    <row r="362" spans="1:13" ht="15.6">
      <c r="A362" s="7" t="s">
        <v>441</v>
      </c>
      <c r="B362" s="7" t="s">
        <v>34</v>
      </c>
      <c r="C362" s="7" t="s">
        <v>7</v>
      </c>
      <c r="D362" s="7" t="s">
        <v>83</v>
      </c>
      <c r="E362" s="7">
        <v>635</v>
      </c>
      <c r="F362" s="7">
        <v>1977</v>
      </c>
      <c r="G362">
        <f>PERCENTRANK(Table1[Total Citations], E362)</f>
        <v>0.53100000000000003</v>
      </c>
      <c r="H362">
        <f>1-PERCENTRANK(Table1[Earliest Pub], F362)</f>
        <v>0.80499999999999994</v>
      </c>
      <c r="I362">
        <f>AVERAGEIF(Table1[School], B362, Table1[Cit rank])</f>
        <v>0.61060975609756085</v>
      </c>
      <c r="J362">
        <f>AVERAGEIF(Table1[School], B362, Table1[YO rank])</f>
        <v>0.45397560975609763</v>
      </c>
      <c r="K362" s="3">
        <f t="shared" si="15"/>
        <v>1.3450276688336105</v>
      </c>
      <c r="L362" s="3">
        <f t="shared" si="16"/>
        <v>44</v>
      </c>
      <c r="M362" s="3">
        <f t="shared" si="17"/>
        <v>14.431818181818182</v>
      </c>
    </row>
    <row r="363" spans="1:13" ht="15.6">
      <c r="A363" s="7" t="s">
        <v>442</v>
      </c>
      <c r="B363" s="7" t="s">
        <v>34</v>
      </c>
      <c r="C363" s="7" t="s">
        <v>7</v>
      </c>
      <c r="D363" s="7" t="s">
        <v>83</v>
      </c>
      <c r="E363" s="7">
        <v>4066</v>
      </c>
      <c r="F363" s="7">
        <v>1959</v>
      </c>
      <c r="G363">
        <f>PERCENTRANK(Table1[Total Citations], E363)</f>
        <v>0.95199999999999996</v>
      </c>
      <c r="H363">
        <f>1-PERCENTRANK(Table1[Earliest Pub], F363)</f>
        <v>0.99399999999999999</v>
      </c>
      <c r="I363">
        <f>AVERAGEIF(Table1[School], B363, Table1[Cit rank])</f>
        <v>0.61060975609756085</v>
      </c>
      <c r="J363">
        <f>AVERAGEIF(Table1[School], B363, Table1[YO rank])</f>
        <v>0.45397560975609763</v>
      </c>
      <c r="K363" s="3">
        <f t="shared" si="15"/>
        <v>1.3450276688336105</v>
      </c>
      <c r="L363" s="3">
        <f t="shared" si="16"/>
        <v>62</v>
      </c>
      <c r="M363" s="3">
        <f t="shared" si="17"/>
        <v>65.58064516129032</v>
      </c>
    </row>
    <row r="364" spans="1:13" ht="15.6">
      <c r="A364" s="7" t="s">
        <v>443</v>
      </c>
      <c r="B364" s="7" t="s">
        <v>34</v>
      </c>
      <c r="C364" s="7" t="s">
        <v>7</v>
      </c>
      <c r="D364" s="7" t="s">
        <v>83</v>
      </c>
      <c r="E364" s="7">
        <v>2214</v>
      </c>
      <c r="F364" s="7">
        <v>1976</v>
      </c>
      <c r="G364">
        <f>PERCENTRANK(Table1[Total Citations], E364)</f>
        <v>0.872</v>
      </c>
      <c r="H364">
        <f>1-PERCENTRANK(Table1[Earliest Pub], F364)</f>
        <v>0.82299999999999995</v>
      </c>
      <c r="I364">
        <f>AVERAGEIF(Table1[School], B364, Table1[Cit rank])</f>
        <v>0.61060975609756085</v>
      </c>
      <c r="J364">
        <f>AVERAGEIF(Table1[School], B364, Table1[YO rank])</f>
        <v>0.45397560975609763</v>
      </c>
      <c r="K364" s="3">
        <f t="shared" si="15"/>
        <v>1.3450276688336105</v>
      </c>
      <c r="L364" s="3">
        <f t="shared" si="16"/>
        <v>45</v>
      </c>
      <c r="M364" s="3">
        <f t="shared" si="17"/>
        <v>49.2</v>
      </c>
    </row>
    <row r="365" spans="1:13" ht="15.6">
      <c r="A365" s="7" t="s">
        <v>444</v>
      </c>
      <c r="B365" s="7" t="s">
        <v>34</v>
      </c>
      <c r="C365" s="7" t="s">
        <v>7</v>
      </c>
      <c r="D365" s="7" t="s">
        <v>83</v>
      </c>
      <c r="E365" s="7">
        <v>414</v>
      </c>
      <c r="F365" s="7">
        <v>2008</v>
      </c>
      <c r="G365">
        <f>PERCENTRANK(Table1[Total Citations], E365)</f>
        <v>0.39200000000000002</v>
      </c>
      <c r="H365">
        <f>1-PERCENTRANK(Table1[Earliest Pub], F365)</f>
        <v>1.2000000000000011E-2</v>
      </c>
      <c r="I365">
        <f>AVERAGEIF(Table1[School], B365, Table1[Cit rank])</f>
        <v>0.61060975609756085</v>
      </c>
      <c r="J365">
        <f>AVERAGEIF(Table1[School], B365, Table1[YO rank])</f>
        <v>0.45397560975609763</v>
      </c>
      <c r="K365" s="3">
        <f t="shared" si="15"/>
        <v>1.3450276688336105</v>
      </c>
      <c r="L365" s="3">
        <f t="shared" si="16"/>
        <v>13</v>
      </c>
      <c r="M365" s="3">
        <f t="shared" si="17"/>
        <v>31.846153846153847</v>
      </c>
    </row>
    <row r="366" spans="1:13" ht="15.6">
      <c r="A366" s="7" t="s">
        <v>445</v>
      </c>
      <c r="B366" s="7" t="s">
        <v>34</v>
      </c>
      <c r="C366" s="7" t="s">
        <v>7</v>
      </c>
      <c r="D366" s="7" t="s">
        <v>83</v>
      </c>
      <c r="E366" s="7">
        <v>179</v>
      </c>
      <c r="F366" s="7">
        <v>2009</v>
      </c>
      <c r="G366">
        <f>PERCENTRANK(Table1[Total Citations], E366)</f>
        <v>0.16600000000000001</v>
      </c>
      <c r="H366">
        <f>1-PERCENTRANK(Table1[Earliest Pub], F366)</f>
        <v>9.000000000000008E-3</v>
      </c>
      <c r="I366">
        <f>AVERAGEIF(Table1[School], B366, Table1[Cit rank])</f>
        <v>0.61060975609756085</v>
      </c>
      <c r="J366">
        <f>AVERAGEIF(Table1[School], B366, Table1[YO rank])</f>
        <v>0.45397560975609763</v>
      </c>
      <c r="K366" s="3">
        <f t="shared" si="15"/>
        <v>1.3450276688336105</v>
      </c>
      <c r="L366" s="3">
        <f t="shared" si="16"/>
        <v>12</v>
      </c>
      <c r="M366" s="3">
        <f t="shared" si="17"/>
        <v>14.916666666666666</v>
      </c>
    </row>
    <row r="367" spans="1:13" ht="15.6">
      <c r="A367" s="7" t="s">
        <v>446</v>
      </c>
      <c r="B367" s="7" t="s">
        <v>34</v>
      </c>
      <c r="C367" s="7" t="s">
        <v>7</v>
      </c>
      <c r="D367" s="7" t="s">
        <v>83</v>
      </c>
      <c r="E367" s="7">
        <v>40</v>
      </c>
      <c r="F367" s="7">
        <v>2005</v>
      </c>
      <c r="G367">
        <f>PERCENTRANK(Table1[Total Citations], E367)</f>
        <v>4.3999999999999997E-2</v>
      </c>
      <c r="H367">
        <f>1-PERCENTRANK(Table1[Earliest Pub], F367)</f>
        <v>4.1000000000000036E-2</v>
      </c>
      <c r="I367">
        <f>AVERAGEIF(Table1[School], B367, Table1[Cit rank])</f>
        <v>0.61060975609756085</v>
      </c>
      <c r="J367">
        <f>AVERAGEIF(Table1[School], B367, Table1[YO rank])</f>
        <v>0.45397560975609763</v>
      </c>
      <c r="K367" s="3">
        <f t="shared" si="15"/>
        <v>1.3450276688336105</v>
      </c>
      <c r="L367" s="3">
        <f t="shared" si="16"/>
        <v>16</v>
      </c>
      <c r="M367" s="3">
        <f t="shared" si="17"/>
        <v>2.5</v>
      </c>
    </row>
    <row r="368" spans="1:13" ht="15.6">
      <c r="A368" s="7" t="s">
        <v>447</v>
      </c>
      <c r="B368" s="7" t="s">
        <v>38</v>
      </c>
      <c r="C368" s="7" t="s">
        <v>6</v>
      </c>
      <c r="D368" s="7" t="s">
        <v>83</v>
      </c>
      <c r="E368" s="7">
        <v>185</v>
      </c>
      <c r="F368" s="7">
        <v>1998</v>
      </c>
      <c r="G368">
        <f>PERCENTRANK(Table1[Total Citations], E368)</f>
        <v>0.17399999999999999</v>
      </c>
      <c r="H368">
        <f>1-PERCENTRANK(Table1[Earliest Pub], F368)</f>
        <v>0.20899999999999996</v>
      </c>
      <c r="I368">
        <f>AVERAGEIF(Table1[School], B368, Table1[Cit rank])</f>
        <v>0.60816981132075465</v>
      </c>
      <c r="J368">
        <f>AVERAGEIF(Table1[School], B368, Table1[YO rank])</f>
        <v>0.58683018867924563</v>
      </c>
      <c r="K368" s="3">
        <f t="shared" si="15"/>
        <v>1.0363642209504205</v>
      </c>
      <c r="L368" s="3">
        <f t="shared" si="16"/>
        <v>23</v>
      </c>
      <c r="M368" s="3">
        <f t="shared" si="17"/>
        <v>8.0434782608695645</v>
      </c>
    </row>
    <row r="369" spans="1:13" ht="15.6">
      <c r="A369" s="7" t="s">
        <v>448</v>
      </c>
      <c r="B369" s="7" t="s">
        <v>38</v>
      </c>
      <c r="C369" s="7" t="s">
        <v>6</v>
      </c>
      <c r="D369" s="7" t="s">
        <v>83</v>
      </c>
      <c r="E369" s="7">
        <v>1181</v>
      </c>
      <c r="F369" s="7">
        <v>1980</v>
      </c>
      <c r="G369">
        <f>PERCENTRANK(Table1[Total Citations], E369)</f>
        <v>0.72899999999999998</v>
      </c>
      <c r="H369">
        <f>1-PERCENTRANK(Table1[Earliest Pub], F369)</f>
        <v>0.73899999999999999</v>
      </c>
      <c r="I369">
        <f>AVERAGEIF(Table1[School], B369, Table1[Cit rank])</f>
        <v>0.60816981132075465</v>
      </c>
      <c r="J369">
        <f>AVERAGEIF(Table1[School], B369, Table1[YO rank])</f>
        <v>0.58683018867924563</v>
      </c>
      <c r="K369" s="3">
        <f t="shared" si="15"/>
        <v>1.0363642209504205</v>
      </c>
      <c r="L369" s="3">
        <f t="shared" si="16"/>
        <v>41</v>
      </c>
      <c r="M369" s="3">
        <f t="shared" si="17"/>
        <v>28.804878048780488</v>
      </c>
    </row>
    <row r="370" spans="1:13" ht="15.6">
      <c r="A370" s="7" t="s">
        <v>449</v>
      </c>
      <c r="B370" s="7" t="s">
        <v>38</v>
      </c>
      <c r="C370" s="7" t="s">
        <v>6</v>
      </c>
      <c r="D370" s="7" t="s">
        <v>83</v>
      </c>
      <c r="E370" s="7">
        <v>3060</v>
      </c>
      <c r="F370" s="7">
        <v>1977</v>
      </c>
      <c r="G370">
        <f>PERCENTRANK(Table1[Total Citations], E370)</f>
        <v>0.92100000000000004</v>
      </c>
      <c r="H370">
        <f>1-PERCENTRANK(Table1[Earliest Pub], F370)</f>
        <v>0.80499999999999994</v>
      </c>
      <c r="I370">
        <f>AVERAGEIF(Table1[School], B370, Table1[Cit rank])</f>
        <v>0.60816981132075465</v>
      </c>
      <c r="J370">
        <f>AVERAGEIF(Table1[School], B370, Table1[YO rank])</f>
        <v>0.58683018867924563</v>
      </c>
      <c r="K370" s="3">
        <f t="shared" si="15"/>
        <v>1.0363642209504205</v>
      </c>
      <c r="L370" s="3">
        <f t="shared" si="16"/>
        <v>44</v>
      </c>
      <c r="M370" s="3">
        <f t="shared" si="17"/>
        <v>69.545454545454547</v>
      </c>
    </row>
    <row r="371" spans="1:13" ht="15.6">
      <c r="A371" s="7" t="s">
        <v>450</v>
      </c>
      <c r="B371" s="7" t="s">
        <v>38</v>
      </c>
      <c r="C371" s="7" t="s">
        <v>7</v>
      </c>
      <c r="D371" s="7" t="s">
        <v>83</v>
      </c>
      <c r="E371" s="7">
        <v>973</v>
      </c>
      <c r="F371" s="7">
        <v>1985</v>
      </c>
      <c r="G371">
        <f>PERCENTRANK(Table1[Total Citations], E371)</f>
        <v>0.66700000000000004</v>
      </c>
      <c r="H371">
        <f>1-PERCENTRANK(Table1[Earliest Pub], F371)</f>
        <v>0.59299999999999997</v>
      </c>
      <c r="I371">
        <f>AVERAGEIF(Table1[School], B371, Table1[Cit rank])</f>
        <v>0.60816981132075465</v>
      </c>
      <c r="J371">
        <f>AVERAGEIF(Table1[School], B371, Table1[YO rank])</f>
        <v>0.58683018867924563</v>
      </c>
      <c r="K371" s="3">
        <f t="shared" si="15"/>
        <v>1.0363642209504205</v>
      </c>
      <c r="L371" s="3">
        <f t="shared" si="16"/>
        <v>36</v>
      </c>
      <c r="M371" s="3">
        <f t="shared" si="17"/>
        <v>27.027777777777779</v>
      </c>
    </row>
    <row r="372" spans="1:13" ht="15.6">
      <c r="A372" s="7" t="s">
        <v>451</v>
      </c>
      <c r="B372" s="7" t="s">
        <v>38</v>
      </c>
      <c r="C372" s="7" t="s">
        <v>7</v>
      </c>
      <c r="D372" s="7" t="s">
        <v>83</v>
      </c>
      <c r="E372" s="7">
        <v>242</v>
      </c>
      <c r="F372" s="7">
        <v>1997</v>
      </c>
      <c r="G372">
        <f>PERCENTRANK(Table1[Total Citations], E372)</f>
        <v>0.24199999999999999</v>
      </c>
      <c r="H372">
        <f>1-PERCENTRANK(Table1[Earliest Pub], F372)</f>
        <v>0.24</v>
      </c>
      <c r="I372">
        <f>AVERAGEIF(Table1[School], B372, Table1[Cit rank])</f>
        <v>0.60816981132075465</v>
      </c>
      <c r="J372">
        <f>AVERAGEIF(Table1[School], B372, Table1[YO rank])</f>
        <v>0.58683018867924563</v>
      </c>
      <c r="K372" s="3">
        <f t="shared" si="15"/>
        <v>1.0363642209504205</v>
      </c>
      <c r="L372" s="3">
        <f t="shared" si="16"/>
        <v>24</v>
      </c>
      <c r="M372" s="3">
        <f t="shared" si="17"/>
        <v>10.083333333333334</v>
      </c>
    </row>
    <row r="373" spans="1:13" ht="15.6">
      <c r="A373" s="7" t="s">
        <v>452</v>
      </c>
      <c r="B373" s="7" t="s">
        <v>38</v>
      </c>
      <c r="C373" s="7" t="s">
        <v>7</v>
      </c>
      <c r="D373" s="7" t="s">
        <v>83</v>
      </c>
      <c r="E373" s="7">
        <v>1633</v>
      </c>
      <c r="F373" s="7">
        <v>1982</v>
      </c>
      <c r="G373">
        <f>PERCENTRANK(Table1[Total Citations], E373)</f>
        <v>0.81499999999999995</v>
      </c>
      <c r="H373">
        <f>1-PERCENTRANK(Table1[Earliest Pub], F373)</f>
        <v>0.68399999999999994</v>
      </c>
      <c r="I373">
        <f>AVERAGEIF(Table1[School], B373, Table1[Cit rank])</f>
        <v>0.60816981132075465</v>
      </c>
      <c r="J373">
        <f>AVERAGEIF(Table1[School], B373, Table1[YO rank])</f>
        <v>0.58683018867924563</v>
      </c>
      <c r="K373" s="3">
        <f t="shared" si="15"/>
        <v>1.0363642209504205</v>
      </c>
      <c r="L373" s="3">
        <f t="shared" si="16"/>
        <v>39</v>
      </c>
      <c r="M373" s="3">
        <f t="shared" si="17"/>
        <v>41.871794871794869</v>
      </c>
    </row>
    <row r="374" spans="1:13" ht="15.6">
      <c r="A374" s="7" t="s">
        <v>453</v>
      </c>
      <c r="B374" s="7" t="s">
        <v>38</v>
      </c>
      <c r="C374" s="7" t="s">
        <v>7</v>
      </c>
      <c r="D374" s="7" t="s">
        <v>83</v>
      </c>
      <c r="E374" s="7">
        <v>1036</v>
      </c>
      <c r="F374" s="7">
        <v>1969</v>
      </c>
      <c r="G374">
        <f>PERCENTRANK(Table1[Total Citations], E374)</f>
        <v>0.68500000000000005</v>
      </c>
      <c r="H374">
        <f>1-PERCENTRANK(Table1[Earliest Pub], F374)</f>
        <v>0.93900000000000006</v>
      </c>
      <c r="I374">
        <f>AVERAGEIF(Table1[School], B374, Table1[Cit rank])</f>
        <v>0.60816981132075465</v>
      </c>
      <c r="J374">
        <f>AVERAGEIF(Table1[School], B374, Table1[YO rank])</f>
        <v>0.58683018867924563</v>
      </c>
      <c r="K374" s="3">
        <f t="shared" si="15"/>
        <v>1.0363642209504205</v>
      </c>
      <c r="L374" s="3">
        <f t="shared" si="16"/>
        <v>52</v>
      </c>
      <c r="M374" s="3">
        <f t="shared" si="17"/>
        <v>19.923076923076923</v>
      </c>
    </row>
    <row r="375" spans="1:13" ht="15.6">
      <c r="A375" s="7" t="s">
        <v>454</v>
      </c>
      <c r="B375" s="7" t="s">
        <v>38</v>
      </c>
      <c r="C375" s="7" t="s">
        <v>7</v>
      </c>
      <c r="D375" s="7" t="s">
        <v>83</v>
      </c>
      <c r="E375" s="7">
        <v>29</v>
      </c>
      <c r="F375" s="7">
        <v>1998</v>
      </c>
      <c r="G375">
        <f>PERCENTRANK(Table1[Total Citations], E375)</f>
        <v>3.5999999999999997E-2</v>
      </c>
      <c r="H375">
        <f>1-PERCENTRANK(Table1[Earliest Pub], F375)</f>
        <v>0.20899999999999996</v>
      </c>
      <c r="I375">
        <f>AVERAGEIF(Table1[School], B375, Table1[Cit rank])</f>
        <v>0.60816981132075465</v>
      </c>
      <c r="J375">
        <f>AVERAGEIF(Table1[School], B375, Table1[YO rank])</f>
        <v>0.58683018867924563</v>
      </c>
      <c r="K375" s="3">
        <f t="shared" si="15"/>
        <v>1.0363642209504205</v>
      </c>
      <c r="L375" s="3">
        <f t="shared" si="16"/>
        <v>23</v>
      </c>
      <c r="M375" s="3">
        <f t="shared" si="17"/>
        <v>1.2608695652173914</v>
      </c>
    </row>
    <row r="376" spans="1:13" ht="15.6">
      <c r="A376" s="7" t="s">
        <v>455</v>
      </c>
      <c r="B376" s="7" t="s">
        <v>38</v>
      </c>
      <c r="C376" s="7" t="s">
        <v>7</v>
      </c>
      <c r="D376" s="7" t="s">
        <v>83</v>
      </c>
      <c r="E376" s="7">
        <v>1950</v>
      </c>
      <c r="F376" s="7">
        <v>1978</v>
      </c>
      <c r="G376">
        <f>PERCENTRANK(Table1[Total Citations], E376)</f>
        <v>0.85599999999999998</v>
      </c>
      <c r="H376">
        <f>1-PERCENTRANK(Table1[Earliest Pub], F376)</f>
        <v>0.78200000000000003</v>
      </c>
      <c r="I376">
        <f>AVERAGEIF(Table1[School], B376, Table1[Cit rank])</f>
        <v>0.60816981132075465</v>
      </c>
      <c r="J376">
        <f>AVERAGEIF(Table1[School], B376, Table1[YO rank])</f>
        <v>0.58683018867924563</v>
      </c>
      <c r="K376" s="3">
        <f t="shared" si="15"/>
        <v>1.0363642209504205</v>
      </c>
      <c r="L376" s="3">
        <f t="shared" si="16"/>
        <v>43</v>
      </c>
      <c r="M376" s="3">
        <f t="shared" si="17"/>
        <v>45.348837209302324</v>
      </c>
    </row>
    <row r="377" spans="1:13" ht="15.6">
      <c r="A377" s="7" t="s">
        <v>456</v>
      </c>
      <c r="B377" s="7" t="s">
        <v>38</v>
      </c>
      <c r="C377" s="7" t="s">
        <v>7</v>
      </c>
      <c r="D377" s="7" t="s">
        <v>83</v>
      </c>
      <c r="E377" s="7">
        <v>1009</v>
      </c>
      <c r="F377" s="7">
        <v>1969</v>
      </c>
      <c r="G377">
        <f>PERCENTRANK(Table1[Total Citations], E377)</f>
        <v>0.67800000000000005</v>
      </c>
      <c r="H377">
        <f>1-PERCENTRANK(Table1[Earliest Pub], F377)</f>
        <v>0.93900000000000006</v>
      </c>
      <c r="I377">
        <f>AVERAGEIF(Table1[School], B377, Table1[Cit rank])</f>
        <v>0.60816981132075465</v>
      </c>
      <c r="J377">
        <f>AVERAGEIF(Table1[School], B377, Table1[YO rank])</f>
        <v>0.58683018867924563</v>
      </c>
      <c r="K377" s="3">
        <f t="shared" si="15"/>
        <v>1.0363642209504205</v>
      </c>
      <c r="L377" s="3">
        <f t="shared" si="16"/>
        <v>52</v>
      </c>
      <c r="M377" s="3">
        <f t="shared" si="17"/>
        <v>19.403846153846153</v>
      </c>
    </row>
    <row r="378" spans="1:13" ht="15.6">
      <c r="A378" s="7" t="s">
        <v>457</v>
      </c>
      <c r="B378" s="7" t="s">
        <v>38</v>
      </c>
      <c r="C378" s="7" t="s">
        <v>7</v>
      </c>
      <c r="D378" s="7" t="s">
        <v>83</v>
      </c>
      <c r="E378" s="7">
        <v>5741</v>
      </c>
      <c r="F378" s="7">
        <v>1967</v>
      </c>
      <c r="G378">
        <f>PERCENTRANK(Table1[Total Citations], E378)</f>
        <v>0.97599999999999998</v>
      </c>
      <c r="H378">
        <f>1-PERCENTRANK(Table1[Earliest Pub], F378)</f>
        <v>0.95799999999999996</v>
      </c>
      <c r="I378">
        <f>AVERAGEIF(Table1[School], B378, Table1[Cit rank])</f>
        <v>0.60816981132075465</v>
      </c>
      <c r="J378">
        <f>AVERAGEIF(Table1[School], B378, Table1[YO rank])</f>
        <v>0.58683018867924563</v>
      </c>
      <c r="K378" s="3">
        <f t="shared" si="15"/>
        <v>1.0363642209504205</v>
      </c>
      <c r="L378" s="3">
        <f t="shared" si="16"/>
        <v>54</v>
      </c>
      <c r="M378" s="3">
        <f t="shared" si="17"/>
        <v>106.31481481481481</v>
      </c>
    </row>
    <row r="379" spans="1:13" ht="15.6">
      <c r="A379" s="7" t="s">
        <v>458</v>
      </c>
      <c r="B379" s="7" t="s">
        <v>38</v>
      </c>
      <c r="C379" s="7" t="s">
        <v>7</v>
      </c>
      <c r="D379" s="7" t="s">
        <v>83</v>
      </c>
      <c r="E379" s="7">
        <v>5128</v>
      </c>
      <c r="F379" s="7">
        <v>1976</v>
      </c>
      <c r="G379">
        <f>PERCENTRANK(Table1[Total Citations], E379)</f>
        <v>0.96799999999999997</v>
      </c>
      <c r="H379">
        <f>1-PERCENTRANK(Table1[Earliest Pub], F379)</f>
        <v>0.82299999999999995</v>
      </c>
      <c r="I379">
        <f>AVERAGEIF(Table1[School], B379, Table1[Cit rank])</f>
        <v>0.60816981132075465</v>
      </c>
      <c r="J379">
        <f>AVERAGEIF(Table1[School], B379, Table1[YO rank])</f>
        <v>0.58683018867924563</v>
      </c>
      <c r="K379" s="3">
        <f t="shared" si="15"/>
        <v>1.0363642209504205</v>
      </c>
      <c r="L379" s="3">
        <f t="shared" si="16"/>
        <v>45</v>
      </c>
      <c r="M379" s="3">
        <f t="shared" si="17"/>
        <v>113.95555555555555</v>
      </c>
    </row>
    <row r="380" spans="1:13" ht="15.6">
      <c r="A380" s="7" t="s">
        <v>459</v>
      </c>
      <c r="B380" s="7" t="s">
        <v>38</v>
      </c>
      <c r="C380" s="7" t="s">
        <v>7</v>
      </c>
      <c r="D380" s="7" t="s">
        <v>83</v>
      </c>
      <c r="E380" s="7">
        <v>214</v>
      </c>
      <c r="F380" s="7">
        <v>1999</v>
      </c>
      <c r="G380">
        <f>PERCENTRANK(Table1[Total Citations], E380)</f>
        <v>0.20899999999999999</v>
      </c>
      <c r="H380">
        <f>1-PERCENTRANK(Table1[Earliest Pub], F380)</f>
        <v>0.17200000000000004</v>
      </c>
      <c r="I380">
        <f>AVERAGEIF(Table1[School], B380, Table1[Cit rank])</f>
        <v>0.60816981132075465</v>
      </c>
      <c r="J380">
        <f>AVERAGEIF(Table1[School], B380, Table1[YO rank])</f>
        <v>0.58683018867924563</v>
      </c>
      <c r="K380" s="3">
        <f t="shared" si="15"/>
        <v>1.0363642209504205</v>
      </c>
      <c r="L380" s="3">
        <f t="shared" si="16"/>
        <v>22</v>
      </c>
      <c r="M380" s="3">
        <f t="shared" si="17"/>
        <v>9.7272727272727266</v>
      </c>
    </row>
    <row r="381" spans="1:13" ht="15.6">
      <c r="A381" s="7" t="s">
        <v>460</v>
      </c>
      <c r="B381" s="7" t="s">
        <v>38</v>
      </c>
      <c r="C381" s="7" t="s">
        <v>7</v>
      </c>
      <c r="D381" s="7" t="s">
        <v>83</v>
      </c>
      <c r="E381" s="7">
        <v>743</v>
      </c>
      <c r="F381" s="7">
        <v>2005</v>
      </c>
      <c r="G381">
        <f>PERCENTRANK(Table1[Total Citations], E381)</f>
        <v>0.59</v>
      </c>
      <c r="H381">
        <f>1-PERCENTRANK(Table1[Earliest Pub], F381)</f>
        <v>4.1000000000000036E-2</v>
      </c>
      <c r="I381">
        <f>AVERAGEIF(Table1[School], B381, Table1[Cit rank])</f>
        <v>0.60816981132075465</v>
      </c>
      <c r="J381">
        <f>AVERAGEIF(Table1[School], B381, Table1[YO rank])</f>
        <v>0.58683018867924563</v>
      </c>
      <c r="K381" s="3">
        <f t="shared" si="15"/>
        <v>1.0363642209504205</v>
      </c>
      <c r="L381" s="3">
        <f t="shared" si="16"/>
        <v>16</v>
      </c>
      <c r="M381" s="3">
        <f t="shared" si="17"/>
        <v>46.4375</v>
      </c>
    </row>
    <row r="382" spans="1:13" ht="15.6">
      <c r="A382" s="7" t="s">
        <v>461</v>
      </c>
      <c r="B382" s="7" t="s">
        <v>38</v>
      </c>
      <c r="C382" s="7" t="s">
        <v>7</v>
      </c>
      <c r="D382" s="7" t="s">
        <v>83</v>
      </c>
      <c r="E382" s="7">
        <v>1042</v>
      </c>
      <c r="F382" s="7">
        <v>1983</v>
      </c>
      <c r="G382">
        <f>PERCENTRANK(Table1[Total Citations], E382)</f>
        <v>0.69</v>
      </c>
      <c r="H382">
        <f>1-PERCENTRANK(Table1[Earliest Pub], F382)</f>
        <v>0.65200000000000002</v>
      </c>
      <c r="I382">
        <f>AVERAGEIF(Table1[School], B382, Table1[Cit rank])</f>
        <v>0.60816981132075465</v>
      </c>
      <c r="J382">
        <f>AVERAGEIF(Table1[School], B382, Table1[YO rank])</f>
        <v>0.58683018867924563</v>
      </c>
      <c r="K382" s="3">
        <f t="shared" si="15"/>
        <v>1.0363642209504205</v>
      </c>
      <c r="L382" s="3">
        <f t="shared" si="16"/>
        <v>38</v>
      </c>
      <c r="M382" s="3">
        <f t="shared" si="17"/>
        <v>27.421052631578949</v>
      </c>
    </row>
    <row r="383" spans="1:13" ht="15.6">
      <c r="A383" s="7" t="s">
        <v>462</v>
      </c>
      <c r="B383" s="7" t="s">
        <v>38</v>
      </c>
      <c r="C383" s="7" t="s">
        <v>7</v>
      </c>
      <c r="D383" s="7" t="s">
        <v>83</v>
      </c>
      <c r="E383" s="7">
        <v>12380</v>
      </c>
      <c r="F383" s="7">
        <v>1967</v>
      </c>
      <c r="G383">
        <f>PERCENTRANK(Table1[Total Citations], E383)</f>
        <v>0.997</v>
      </c>
      <c r="H383">
        <f>1-PERCENTRANK(Table1[Earliest Pub], F383)</f>
        <v>0.95799999999999996</v>
      </c>
      <c r="I383">
        <f>AVERAGEIF(Table1[School], B383, Table1[Cit rank])</f>
        <v>0.60816981132075465</v>
      </c>
      <c r="J383">
        <f>AVERAGEIF(Table1[School], B383, Table1[YO rank])</f>
        <v>0.58683018867924563</v>
      </c>
      <c r="K383" s="3">
        <f t="shared" si="15"/>
        <v>1.0363642209504205</v>
      </c>
      <c r="L383" s="3">
        <f t="shared" si="16"/>
        <v>54</v>
      </c>
      <c r="M383" s="3">
        <f t="shared" si="17"/>
        <v>229.25925925925927</v>
      </c>
    </row>
    <row r="384" spans="1:13" ht="15.6">
      <c r="A384" s="7" t="s">
        <v>463</v>
      </c>
      <c r="B384" s="7" t="s">
        <v>38</v>
      </c>
      <c r="C384" s="7" t="s">
        <v>7</v>
      </c>
      <c r="D384" s="7" t="s">
        <v>83</v>
      </c>
      <c r="E384" s="7">
        <v>272</v>
      </c>
      <c r="F384" s="7">
        <v>2000</v>
      </c>
      <c r="G384">
        <f>PERCENTRANK(Table1[Total Citations], E384)</f>
        <v>0.26900000000000002</v>
      </c>
      <c r="H384">
        <f>1-PERCENTRANK(Table1[Earliest Pub], F384)</f>
        <v>0.14700000000000002</v>
      </c>
      <c r="I384">
        <f>AVERAGEIF(Table1[School], B384, Table1[Cit rank])</f>
        <v>0.60816981132075465</v>
      </c>
      <c r="J384">
        <f>AVERAGEIF(Table1[School], B384, Table1[YO rank])</f>
        <v>0.58683018867924563</v>
      </c>
      <c r="K384" s="3">
        <f t="shared" si="15"/>
        <v>1.0363642209504205</v>
      </c>
      <c r="L384" s="3">
        <f t="shared" si="16"/>
        <v>21</v>
      </c>
      <c r="M384" s="3">
        <f t="shared" si="17"/>
        <v>12.952380952380953</v>
      </c>
    </row>
    <row r="385" spans="1:13" ht="15.6">
      <c r="A385" s="7" t="s">
        <v>464</v>
      </c>
      <c r="B385" s="7" t="s">
        <v>38</v>
      </c>
      <c r="C385" s="7" t="s">
        <v>7</v>
      </c>
      <c r="D385" s="7" t="s">
        <v>83</v>
      </c>
      <c r="E385" s="7">
        <v>82</v>
      </c>
      <c r="F385" s="7">
        <v>1981</v>
      </c>
      <c r="G385">
        <f>PERCENTRANK(Table1[Total Citations], E385)</f>
        <v>7.9000000000000001E-2</v>
      </c>
      <c r="H385">
        <f>1-PERCENTRANK(Table1[Earliest Pub], F385)</f>
        <v>0.71399999999999997</v>
      </c>
      <c r="I385">
        <f>AVERAGEIF(Table1[School], B385, Table1[Cit rank])</f>
        <v>0.60816981132075465</v>
      </c>
      <c r="J385">
        <f>AVERAGEIF(Table1[School], B385, Table1[YO rank])</f>
        <v>0.58683018867924563</v>
      </c>
      <c r="K385" s="3">
        <f t="shared" si="15"/>
        <v>1.0363642209504205</v>
      </c>
      <c r="L385" s="3">
        <f t="shared" si="16"/>
        <v>40</v>
      </c>
      <c r="M385" s="3">
        <f t="shared" si="17"/>
        <v>2.0499999999999998</v>
      </c>
    </row>
    <row r="386" spans="1:13" ht="15.6">
      <c r="A386" s="7" t="s">
        <v>465</v>
      </c>
      <c r="B386" s="7" t="s">
        <v>38</v>
      </c>
      <c r="C386" s="7" t="s">
        <v>7</v>
      </c>
      <c r="D386" s="7" t="s">
        <v>83</v>
      </c>
      <c r="E386" s="7">
        <v>1722</v>
      </c>
      <c r="F386" s="7">
        <v>1989</v>
      </c>
      <c r="G386">
        <f>PERCENTRANK(Table1[Total Citations], E386)</f>
        <v>0.82399999999999995</v>
      </c>
      <c r="H386">
        <f>1-PERCENTRANK(Table1[Earliest Pub], F386)</f>
        <v>0.46899999999999997</v>
      </c>
      <c r="I386">
        <f>AVERAGEIF(Table1[School], B386, Table1[Cit rank])</f>
        <v>0.60816981132075465</v>
      </c>
      <c r="J386">
        <f>AVERAGEIF(Table1[School], B386, Table1[YO rank])</f>
        <v>0.58683018867924563</v>
      </c>
      <c r="K386" s="3">
        <f t="shared" ref="K386:K449" si="18">I386/J386</f>
        <v>1.0363642209504205</v>
      </c>
      <c r="L386" s="3">
        <f t="shared" ref="L386:L449" si="19">2021-F386</f>
        <v>32</v>
      </c>
      <c r="M386" s="3">
        <f t="shared" ref="M386:M449" si="20">E386/L386</f>
        <v>53.8125</v>
      </c>
    </row>
    <row r="387" spans="1:13" ht="15.6">
      <c r="A387" s="7" t="s">
        <v>466</v>
      </c>
      <c r="B387" s="7" t="s">
        <v>38</v>
      </c>
      <c r="C387" s="7" t="s">
        <v>7</v>
      </c>
      <c r="D387" s="7" t="s">
        <v>83</v>
      </c>
      <c r="E387" s="7">
        <v>5264</v>
      </c>
      <c r="F387" s="7">
        <v>1975</v>
      </c>
      <c r="G387">
        <f>PERCENTRANK(Table1[Total Citations], E387)</f>
        <v>0.97099999999999997</v>
      </c>
      <c r="H387">
        <f>1-PERCENTRANK(Table1[Earliest Pub], F387)</f>
        <v>0.84599999999999997</v>
      </c>
      <c r="I387">
        <f>AVERAGEIF(Table1[School], B387, Table1[Cit rank])</f>
        <v>0.60816981132075465</v>
      </c>
      <c r="J387">
        <f>AVERAGEIF(Table1[School], B387, Table1[YO rank])</f>
        <v>0.58683018867924563</v>
      </c>
      <c r="K387" s="3">
        <f t="shared" si="18"/>
        <v>1.0363642209504205</v>
      </c>
      <c r="L387" s="3">
        <f t="shared" si="19"/>
        <v>46</v>
      </c>
      <c r="M387" s="3">
        <f t="shared" si="20"/>
        <v>114.43478260869566</v>
      </c>
    </row>
    <row r="388" spans="1:13" ht="15.6">
      <c r="A388" s="7" t="s">
        <v>467</v>
      </c>
      <c r="B388" s="7" t="s">
        <v>38</v>
      </c>
      <c r="C388" s="7" t="s">
        <v>7</v>
      </c>
      <c r="D388" s="7" t="s">
        <v>83</v>
      </c>
      <c r="E388" s="7">
        <v>6570</v>
      </c>
      <c r="F388" s="7">
        <v>1981</v>
      </c>
      <c r="G388">
        <f>PERCENTRANK(Table1[Total Citations], E388)</f>
        <v>0.98499999999999999</v>
      </c>
      <c r="H388">
        <f>1-PERCENTRANK(Table1[Earliest Pub], F388)</f>
        <v>0.71399999999999997</v>
      </c>
      <c r="I388">
        <f>AVERAGEIF(Table1[School], B388, Table1[Cit rank])</f>
        <v>0.60816981132075465</v>
      </c>
      <c r="J388">
        <f>AVERAGEIF(Table1[School], B388, Table1[YO rank])</f>
        <v>0.58683018867924563</v>
      </c>
      <c r="K388" s="3">
        <f t="shared" si="18"/>
        <v>1.0363642209504205</v>
      </c>
      <c r="L388" s="3">
        <f t="shared" si="19"/>
        <v>40</v>
      </c>
      <c r="M388" s="3">
        <f t="shared" si="20"/>
        <v>164.25</v>
      </c>
    </row>
    <row r="389" spans="1:13" ht="15.6">
      <c r="A389" s="12" t="s">
        <v>468</v>
      </c>
      <c r="B389" s="14" t="s">
        <v>38</v>
      </c>
      <c r="C389" s="7" t="s">
        <v>7</v>
      </c>
      <c r="D389" s="14" t="s">
        <v>83</v>
      </c>
      <c r="E389" s="14">
        <v>585</v>
      </c>
      <c r="F389" s="16">
        <v>2006</v>
      </c>
      <c r="G389">
        <f>PERCENTRANK(Table1[Total Citations], E389)</f>
        <v>0.5</v>
      </c>
      <c r="H389">
        <f>1-PERCENTRANK(Table1[Earliest Pub], F389)</f>
        <v>2.7000000000000024E-2</v>
      </c>
      <c r="I389">
        <f>AVERAGEIF(Table1[School], B389, Table1[Cit rank])</f>
        <v>0.60816981132075465</v>
      </c>
      <c r="J389">
        <f>AVERAGEIF(Table1[School], B389, Table1[YO rank])</f>
        <v>0.58683018867924563</v>
      </c>
      <c r="K389" s="3">
        <f t="shared" si="18"/>
        <v>1.0363642209504205</v>
      </c>
      <c r="L389" s="3">
        <f t="shared" si="19"/>
        <v>15</v>
      </c>
      <c r="M389" s="3">
        <f t="shared" si="20"/>
        <v>39</v>
      </c>
    </row>
    <row r="390" spans="1:13" ht="15.6">
      <c r="A390" s="11" t="s">
        <v>469</v>
      </c>
      <c r="B390" s="13" t="s">
        <v>38</v>
      </c>
      <c r="C390" s="7" t="s">
        <v>7</v>
      </c>
      <c r="D390" s="13" t="s">
        <v>83</v>
      </c>
      <c r="E390" s="13">
        <v>4247</v>
      </c>
      <c r="F390" s="15">
        <v>1974</v>
      </c>
      <c r="G390">
        <f>PERCENTRANK(Table1[Total Citations], E390)</f>
        <v>0.95699999999999996</v>
      </c>
      <c r="H390">
        <f>1-PERCENTRANK(Table1[Earliest Pub], F390)</f>
        <v>0.86899999999999999</v>
      </c>
      <c r="I390">
        <f>AVERAGEIF(Table1[School], B390, Table1[Cit rank])</f>
        <v>0.60816981132075465</v>
      </c>
      <c r="J390">
        <f>AVERAGEIF(Table1[School], B390, Table1[YO rank])</f>
        <v>0.58683018867924563</v>
      </c>
      <c r="K390" s="3">
        <f t="shared" si="18"/>
        <v>1.0363642209504205</v>
      </c>
      <c r="L390" s="3">
        <f t="shared" si="19"/>
        <v>47</v>
      </c>
      <c r="M390" s="3">
        <f t="shared" si="20"/>
        <v>90.361702127659569</v>
      </c>
    </row>
    <row r="391" spans="1:13" ht="15.6">
      <c r="A391" s="11" t="s">
        <v>470</v>
      </c>
      <c r="B391" s="13" t="s">
        <v>38</v>
      </c>
      <c r="C391" s="7" t="s">
        <v>7</v>
      </c>
      <c r="D391" s="13" t="s">
        <v>83</v>
      </c>
      <c r="E391" s="13">
        <v>9762</v>
      </c>
      <c r="F391" s="15">
        <v>1973</v>
      </c>
      <c r="G391">
        <f>PERCENTRANK(Table1[Total Citations], E391)</f>
        <v>0.99199999999999999</v>
      </c>
      <c r="H391">
        <f>1-PERCENTRANK(Table1[Earliest Pub], F391)</f>
        <v>0.88500000000000001</v>
      </c>
      <c r="I391">
        <f>AVERAGEIF(Table1[School], B391, Table1[Cit rank])</f>
        <v>0.60816981132075465</v>
      </c>
      <c r="J391">
        <f>AVERAGEIF(Table1[School], B391, Table1[YO rank])</f>
        <v>0.58683018867924563</v>
      </c>
      <c r="K391" s="3">
        <f t="shared" si="18"/>
        <v>1.0363642209504205</v>
      </c>
      <c r="L391" s="3">
        <f t="shared" si="19"/>
        <v>48</v>
      </c>
      <c r="M391" s="3">
        <f t="shared" si="20"/>
        <v>203.375</v>
      </c>
    </row>
    <row r="392" spans="1:13" ht="15.6">
      <c r="A392" s="11" t="s">
        <v>471</v>
      </c>
      <c r="B392" s="13" t="s">
        <v>38</v>
      </c>
      <c r="C392" s="7" t="s">
        <v>7</v>
      </c>
      <c r="D392" s="13" t="s">
        <v>83</v>
      </c>
      <c r="E392" s="13">
        <v>4019</v>
      </c>
      <c r="F392" s="15">
        <v>1997</v>
      </c>
      <c r="G392">
        <f>PERCENTRANK(Table1[Total Citations], E392)</f>
        <v>0.95099999999999996</v>
      </c>
      <c r="H392">
        <f>1-PERCENTRANK(Table1[Earliest Pub], F392)</f>
        <v>0.24</v>
      </c>
      <c r="I392">
        <f>AVERAGEIF(Table1[School], B392, Table1[Cit rank])</f>
        <v>0.60816981132075465</v>
      </c>
      <c r="J392">
        <f>AVERAGEIF(Table1[School], B392, Table1[YO rank])</f>
        <v>0.58683018867924563</v>
      </c>
      <c r="K392" s="3">
        <f t="shared" si="18"/>
        <v>1.0363642209504205</v>
      </c>
      <c r="L392" s="3">
        <f t="shared" si="19"/>
        <v>24</v>
      </c>
      <c r="M392" s="3">
        <f t="shared" si="20"/>
        <v>167.45833333333334</v>
      </c>
    </row>
    <row r="393" spans="1:13" ht="15.6">
      <c r="A393" s="11" t="s">
        <v>472</v>
      </c>
      <c r="B393" s="13" t="s">
        <v>38</v>
      </c>
      <c r="C393" s="7" t="s">
        <v>7</v>
      </c>
      <c r="D393" s="13" t="s">
        <v>83</v>
      </c>
      <c r="E393" s="13">
        <v>940</v>
      </c>
      <c r="F393" s="15">
        <v>1971</v>
      </c>
      <c r="G393">
        <f>PERCENTRANK(Table1[Total Citations], E393)</f>
        <v>0.65800000000000003</v>
      </c>
      <c r="H393">
        <f>1-PERCENTRANK(Table1[Earliest Pub], F393)</f>
        <v>0.91300000000000003</v>
      </c>
      <c r="I393">
        <f>AVERAGEIF(Table1[School], B393, Table1[Cit rank])</f>
        <v>0.60816981132075465</v>
      </c>
      <c r="J393">
        <f>AVERAGEIF(Table1[School], B393, Table1[YO rank])</f>
        <v>0.58683018867924563</v>
      </c>
      <c r="K393" s="3">
        <f t="shared" si="18"/>
        <v>1.0363642209504205</v>
      </c>
      <c r="L393" s="3">
        <f t="shared" si="19"/>
        <v>50</v>
      </c>
      <c r="M393" s="3">
        <f t="shared" si="20"/>
        <v>18.8</v>
      </c>
    </row>
    <row r="394" spans="1:13" ht="15.6">
      <c r="A394" s="11" t="s">
        <v>473</v>
      </c>
      <c r="B394" s="13" t="s">
        <v>38</v>
      </c>
      <c r="C394" s="7" t="s">
        <v>7</v>
      </c>
      <c r="D394" s="13" t="s">
        <v>83</v>
      </c>
      <c r="E394" s="13">
        <v>311</v>
      </c>
      <c r="F394" s="15">
        <v>1973</v>
      </c>
      <c r="G394">
        <f>PERCENTRANK(Table1[Total Citations], E394)</f>
        <v>0.307</v>
      </c>
      <c r="H394">
        <f>1-PERCENTRANK(Table1[Earliest Pub], F394)</f>
        <v>0.88500000000000001</v>
      </c>
      <c r="I394">
        <f>AVERAGEIF(Table1[School], B394, Table1[Cit rank])</f>
        <v>0.60816981132075465</v>
      </c>
      <c r="J394">
        <f>AVERAGEIF(Table1[School], B394, Table1[YO rank])</f>
        <v>0.58683018867924563</v>
      </c>
      <c r="K394" s="3">
        <f t="shared" si="18"/>
        <v>1.0363642209504205</v>
      </c>
      <c r="L394" s="3">
        <f t="shared" si="19"/>
        <v>48</v>
      </c>
      <c r="M394" s="3">
        <f t="shared" si="20"/>
        <v>6.479166666666667</v>
      </c>
    </row>
    <row r="395" spans="1:13" ht="15.6">
      <c r="A395" s="11" t="s">
        <v>474</v>
      </c>
      <c r="B395" s="13" t="s">
        <v>38</v>
      </c>
      <c r="C395" s="7" t="s">
        <v>7</v>
      </c>
      <c r="D395" s="13" t="s">
        <v>83</v>
      </c>
      <c r="E395" s="13">
        <v>156</v>
      </c>
      <c r="F395" s="15">
        <v>1984</v>
      </c>
      <c r="G395">
        <f>PERCENTRANK(Table1[Total Citations], E395)</f>
        <v>0.14399999999999999</v>
      </c>
      <c r="H395">
        <f>1-PERCENTRANK(Table1[Earliest Pub], F395)</f>
        <v>0.622</v>
      </c>
      <c r="I395">
        <f>AVERAGEIF(Table1[School], B395, Table1[Cit rank])</f>
        <v>0.60816981132075465</v>
      </c>
      <c r="J395">
        <f>AVERAGEIF(Table1[School], B395, Table1[YO rank])</f>
        <v>0.58683018867924563</v>
      </c>
      <c r="K395" s="3">
        <f t="shared" si="18"/>
        <v>1.0363642209504205</v>
      </c>
      <c r="L395" s="3">
        <f t="shared" si="19"/>
        <v>37</v>
      </c>
      <c r="M395" s="3">
        <f t="shared" si="20"/>
        <v>4.2162162162162158</v>
      </c>
    </row>
    <row r="396" spans="1:13" ht="15.6">
      <c r="A396" s="11" t="s">
        <v>475</v>
      </c>
      <c r="B396" s="13" t="s">
        <v>38</v>
      </c>
      <c r="C396" s="7" t="s">
        <v>7</v>
      </c>
      <c r="D396" s="13" t="s">
        <v>83</v>
      </c>
      <c r="E396" s="13">
        <v>400</v>
      </c>
      <c r="F396" s="15">
        <v>1986</v>
      </c>
      <c r="G396">
        <f>PERCENTRANK(Table1[Total Citations], E396)</f>
        <v>0.379</v>
      </c>
      <c r="H396">
        <f>1-PERCENTRANK(Table1[Earliest Pub], F396)</f>
        <v>0.56400000000000006</v>
      </c>
      <c r="I396">
        <f>AVERAGEIF(Table1[School], B396, Table1[Cit rank])</f>
        <v>0.60816981132075465</v>
      </c>
      <c r="J396">
        <f>AVERAGEIF(Table1[School], B396, Table1[YO rank])</f>
        <v>0.58683018867924563</v>
      </c>
      <c r="K396" s="3">
        <f t="shared" si="18"/>
        <v>1.0363642209504205</v>
      </c>
      <c r="L396" s="3">
        <f t="shared" si="19"/>
        <v>35</v>
      </c>
      <c r="M396" s="3">
        <f t="shared" si="20"/>
        <v>11.428571428571429</v>
      </c>
    </row>
    <row r="397" spans="1:13" ht="15.6">
      <c r="A397" s="11" t="s">
        <v>476</v>
      </c>
      <c r="B397" s="13" t="s">
        <v>38</v>
      </c>
      <c r="C397" s="7" t="s">
        <v>7</v>
      </c>
      <c r="D397" s="13" t="s">
        <v>83</v>
      </c>
      <c r="E397" s="13">
        <v>2295</v>
      </c>
      <c r="F397" s="15">
        <v>1971</v>
      </c>
      <c r="G397">
        <f>PERCENTRANK(Table1[Total Citations], E397)</f>
        <v>0.877</v>
      </c>
      <c r="H397">
        <f>1-PERCENTRANK(Table1[Earliest Pub], F397)</f>
        <v>0.91300000000000003</v>
      </c>
      <c r="I397">
        <f>AVERAGEIF(Table1[School], B397, Table1[Cit rank])</f>
        <v>0.60816981132075465</v>
      </c>
      <c r="J397">
        <f>AVERAGEIF(Table1[School], B397, Table1[YO rank])</f>
        <v>0.58683018867924563</v>
      </c>
      <c r="K397" s="3">
        <f t="shared" si="18"/>
        <v>1.0363642209504205</v>
      </c>
      <c r="L397" s="3">
        <f t="shared" si="19"/>
        <v>50</v>
      </c>
      <c r="M397" s="3">
        <f t="shared" si="20"/>
        <v>45.9</v>
      </c>
    </row>
    <row r="398" spans="1:13" ht="15.6">
      <c r="A398" s="11" t="s">
        <v>477</v>
      </c>
      <c r="B398" s="13" t="s">
        <v>38</v>
      </c>
      <c r="C398" s="7" t="s">
        <v>7</v>
      </c>
      <c r="D398" s="13" t="s">
        <v>83</v>
      </c>
      <c r="E398" s="13">
        <v>1715</v>
      </c>
      <c r="F398" s="15">
        <v>1979</v>
      </c>
      <c r="G398">
        <f>PERCENTRANK(Table1[Total Citations], E398)</f>
        <v>0.82299999999999995</v>
      </c>
      <c r="H398">
        <f>1-PERCENTRANK(Table1[Earliest Pub], F398)</f>
        <v>0.76</v>
      </c>
      <c r="I398">
        <f>AVERAGEIF(Table1[School], B398, Table1[Cit rank])</f>
        <v>0.60816981132075465</v>
      </c>
      <c r="J398">
        <f>AVERAGEIF(Table1[School], B398, Table1[YO rank])</f>
        <v>0.58683018867924563</v>
      </c>
      <c r="K398" s="3">
        <f t="shared" si="18"/>
        <v>1.0363642209504205</v>
      </c>
      <c r="L398" s="3">
        <f t="shared" si="19"/>
        <v>42</v>
      </c>
      <c r="M398" s="3">
        <f t="shared" si="20"/>
        <v>40.833333333333336</v>
      </c>
    </row>
    <row r="399" spans="1:13" ht="15.6">
      <c r="A399" s="11" t="s">
        <v>478</v>
      </c>
      <c r="B399" s="13" t="s">
        <v>38</v>
      </c>
      <c r="C399" s="7" t="s">
        <v>7</v>
      </c>
      <c r="D399" s="13" t="s">
        <v>83</v>
      </c>
      <c r="E399" s="13">
        <v>32</v>
      </c>
      <c r="F399" s="15">
        <v>2004</v>
      </c>
      <c r="G399">
        <f>PERCENTRANK(Table1[Total Citations], E399)</f>
        <v>0.04</v>
      </c>
      <c r="H399">
        <f>1-PERCENTRANK(Table1[Earliest Pub], F399)</f>
        <v>6.1000000000000054E-2</v>
      </c>
      <c r="I399">
        <f>AVERAGEIF(Table1[School], B399, Table1[Cit rank])</f>
        <v>0.60816981132075465</v>
      </c>
      <c r="J399">
        <f>AVERAGEIF(Table1[School], B399, Table1[YO rank])</f>
        <v>0.58683018867924563</v>
      </c>
      <c r="K399" s="3">
        <f t="shared" si="18"/>
        <v>1.0363642209504205</v>
      </c>
      <c r="L399" s="3">
        <f t="shared" si="19"/>
        <v>17</v>
      </c>
      <c r="M399" s="3">
        <f t="shared" si="20"/>
        <v>1.8823529411764706</v>
      </c>
    </row>
    <row r="400" spans="1:13" ht="15.6">
      <c r="A400" s="11" t="s">
        <v>479</v>
      </c>
      <c r="B400" s="13" t="s">
        <v>38</v>
      </c>
      <c r="C400" s="7" t="s">
        <v>7</v>
      </c>
      <c r="D400" s="13" t="s">
        <v>83</v>
      </c>
      <c r="E400" s="13">
        <v>382</v>
      </c>
      <c r="F400" s="15">
        <v>1955</v>
      </c>
      <c r="G400">
        <f>PERCENTRANK(Table1[Total Citations], E400)</f>
        <v>0.36499999999999999</v>
      </c>
      <c r="H400">
        <f>1-PERCENTRANK(Table1[Earliest Pub], F400)</f>
        <v>1</v>
      </c>
      <c r="I400">
        <f>AVERAGEIF(Table1[School], B400, Table1[Cit rank])</f>
        <v>0.60816981132075465</v>
      </c>
      <c r="J400">
        <f>AVERAGEIF(Table1[School], B400, Table1[YO rank])</f>
        <v>0.58683018867924563</v>
      </c>
      <c r="K400" s="3">
        <f t="shared" si="18"/>
        <v>1.0363642209504205</v>
      </c>
      <c r="L400" s="3">
        <f t="shared" si="19"/>
        <v>66</v>
      </c>
      <c r="M400" s="3">
        <f t="shared" si="20"/>
        <v>5.7878787878787881</v>
      </c>
    </row>
    <row r="401" spans="1:13" ht="15.6">
      <c r="A401" s="11" t="s">
        <v>480</v>
      </c>
      <c r="B401" s="13" t="s">
        <v>38</v>
      </c>
      <c r="C401" s="7" t="s">
        <v>7</v>
      </c>
      <c r="D401" s="13" t="s">
        <v>83</v>
      </c>
      <c r="E401" s="13">
        <v>3661</v>
      </c>
      <c r="F401" s="15">
        <v>1973</v>
      </c>
      <c r="G401">
        <f>PERCENTRANK(Table1[Total Citations], E401)</f>
        <v>0.94099999999999995</v>
      </c>
      <c r="H401">
        <f>1-PERCENTRANK(Table1[Earliest Pub], F401)</f>
        <v>0.88500000000000001</v>
      </c>
      <c r="I401">
        <f>AVERAGEIF(Table1[School], B401, Table1[Cit rank])</f>
        <v>0.60816981132075465</v>
      </c>
      <c r="J401">
        <f>AVERAGEIF(Table1[School], B401, Table1[YO rank])</f>
        <v>0.58683018867924563</v>
      </c>
      <c r="K401" s="3">
        <f t="shared" si="18"/>
        <v>1.0363642209504205</v>
      </c>
      <c r="L401" s="3">
        <f t="shared" si="19"/>
        <v>48</v>
      </c>
      <c r="M401" s="3">
        <f t="shared" si="20"/>
        <v>76.270833333333329</v>
      </c>
    </row>
    <row r="402" spans="1:13" ht="15.6">
      <c r="A402" s="11" t="s">
        <v>481</v>
      </c>
      <c r="B402" s="13" t="s">
        <v>38</v>
      </c>
      <c r="C402" s="7" t="s">
        <v>7</v>
      </c>
      <c r="D402" s="13" t="s">
        <v>83</v>
      </c>
      <c r="E402" s="13">
        <v>406</v>
      </c>
      <c r="F402" s="15">
        <v>1973</v>
      </c>
      <c r="G402">
        <f>PERCENTRANK(Table1[Total Citations], E402)</f>
        <v>0.38600000000000001</v>
      </c>
      <c r="H402">
        <f>1-PERCENTRANK(Table1[Earliest Pub], F402)</f>
        <v>0.88500000000000001</v>
      </c>
      <c r="I402">
        <f>AVERAGEIF(Table1[School], B402, Table1[Cit rank])</f>
        <v>0.60816981132075465</v>
      </c>
      <c r="J402">
        <f>AVERAGEIF(Table1[School], B402, Table1[YO rank])</f>
        <v>0.58683018867924563</v>
      </c>
      <c r="K402" s="3">
        <f t="shared" si="18"/>
        <v>1.0363642209504205</v>
      </c>
      <c r="L402" s="3">
        <f t="shared" si="19"/>
        <v>48</v>
      </c>
      <c r="M402" s="3">
        <f t="shared" si="20"/>
        <v>8.4583333333333339</v>
      </c>
    </row>
    <row r="403" spans="1:13" ht="15.6">
      <c r="A403" s="11" t="s">
        <v>482</v>
      </c>
      <c r="B403" s="13" t="s">
        <v>38</v>
      </c>
      <c r="C403" s="7" t="s">
        <v>7</v>
      </c>
      <c r="D403" s="13" t="s">
        <v>83</v>
      </c>
      <c r="E403" s="13">
        <v>3223</v>
      </c>
      <c r="F403" s="15">
        <v>1982</v>
      </c>
      <c r="G403">
        <f>PERCENTRANK(Table1[Total Citations], E403)</f>
        <v>0.92700000000000005</v>
      </c>
      <c r="H403">
        <f>1-PERCENTRANK(Table1[Earliest Pub], F403)</f>
        <v>0.68399999999999994</v>
      </c>
      <c r="I403">
        <f>AVERAGEIF(Table1[School], B403, Table1[Cit rank])</f>
        <v>0.60816981132075465</v>
      </c>
      <c r="J403">
        <f>AVERAGEIF(Table1[School], B403, Table1[YO rank])</f>
        <v>0.58683018867924563</v>
      </c>
      <c r="K403" s="3">
        <f t="shared" si="18"/>
        <v>1.0363642209504205</v>
      </c>
      <c r="L403" s="3">
        <f t="shared" si="19"/>
        <v>39</v>
      </c>
      <c r="M403" s="3">
        <f t="shared" si="20"/>
        <v>82.641025641025635</v>
      </c>
    </row>
    <row r="404" spans="1:13" ht="15.6">
      <c r="A404" s="11" t="s">
        <v>483</v>
      </c>
      <c r="B404" s="13" t="s">
        <v>38</v>
      </c>
      <c r="C404" s="7" t="s">
        <v>7</v>
      </c>
      <c r="D404" s="13" t="s">
        <v>83</v>
      </c>
      <c r="E404" s="13">
        <v>639</v>
      </c>
      <c r="F404" s="15">
        <v>1986</v>
      </c>
      <c r="G404">
        <f>PERCENTRANK(Table1[Total Citations], E404)</f>
        <v>0.53500000000000003</v>
      </c>
      <c r="H404">
        <f>1-PERCENTRANK(Table1[Earliest Pub], F404)</f>
        <v>0.56400000000000006</v>
      </c>
      <c r="I404">
        <f>AVERAGEIF(Table1[School], B404, Table1[Cit rank])</f>
        <v>0.60816981132075465</v>
      </c>
      <c r="J404">
        <f>AVERAGEIF(Table1[School], B404, Table1[YO rank])</f>
        <v>0.58683018867924563</v>
      </c>
      <c r="K404" s="3">
        <f t="shared" si="18"/>
        <v>1.0363642209504205</v>
      </c>
      <c r="L404" s="3">
        <f t="shared" si="19"/>
        <v>35</v>
      </c>
      <c r="M404" s="3">
        <f t="shared" si="20"/>
        <v>18.257142857142856</v>
      </c>
    </row>
    <row r="405" spans="1:13" ht="15.6">
      <c r="A405" s="11" t="s">
        <v>484</v>
      </c>
      <c r="B405" s="13" t="s">
        <v>38</v>
      </c>
      <c r="C405" s="7" t="s">
        <v>7</v>
      </c>
      <c r="D405" s="13" t="s">
        <v>83</v>
      </c>
      <c r="E405" s="13">
        <v>20</v>
      </c>
      <c r="F405" s="15">
        <v>1999</v>
      </c>
      <c r="G405">
        <f>PERCENTRANK(Table1[Total Citations], E405)</f>
        <v>2.7E-2</v>
      </c>
      <c r="H405">
        <f>1-PERCENTRANK(Table1[Earliest Pub], F405)</f>
        <v>0.17200000000000004</v>
      </c>
      <c r="I405">
        <f>AVERAGEIF(Table1[School], B405, Table1[Cit rank])</f>
        <v>0.60816981132075465</v>
      </c>
      <c r="J405">
        <f>AVERAGEIF(Table1[School], B405, Table1[YO rank])</f>
        <v>0.58683018867924563</v>
      </c>
      <c r="K405" s="3">
        <f t="shared" si="18"/>
        <v>1.0363642209504205</v>
      </c>
      <c r="L405" s="3">
        <f t="shared" si="19"/>
        <v>22</v>
      </c>
      <c r="M405" s="3">
        <f t="shared" si="20"/>
        <v>0.90909090909090906</v>
      </c>
    </row>
    <row r="406" spans="1:13" ht="15.6">
      <c r="A406" s="11" t="s">
        <v>485</v>
      </c>
      <c r="B406" s="13" t="s">
        <v>38</v>
      </c>
      <c r="C406" s="7" t="s">
        <v>7</v>
      </c>
      <c r="D406" s="13" t="s">
        <v>83</v>
      </c>
      <c r="E406" s="13">
        <v>5117</v>
      </c>
      <c r="F406" s="15">
        <v>1966</v>
      </c>
      <c r="G406">
        <f>PERCENTRANK(Table1[Total Citations], E406)</f>
        <v>0.96699999999999997</v>
      </c>
      <c r="H406">
        <f>1-PERCENTRANK(Table1[Earliest Pub], F406)</f>
        <v>0.96599999999999997</v>
      </c>
      <c r="I406">
        <f>AVERAGEIF(Table1[School], B406, Table1[Cit rank])</f>
        <v>0.60816981132075465</v>
      </c>
      <c r="J406">
        <f>AVERAGEIF(Table1[School], B406, Table1[YO rank])</f>
        <v>0.58683018867924563</v>
      </c>
      <c r="K406" s="3">
        <f t="shared" si="18"/>
        <v>1.0363642209504205</v>
      </c>
      <c r="L406" s="3">
        <f t="shared" si="19"/>
        <v>55</v>
      </c>
      <c r="M406" s="3">
        <f t="shared" si="20"/>
        <v>93.036363636363632</v>
      </c>
    </row>
    <row r="407" spans="1:13" ht="15.6">
      <c r="A407" s="11" t="s">
        <v>486</v>
      </c>
      <c r="B407" s="13" t="s">
        <v>38</v>
      </c>
      <c r="C407" s="7" t="s">
        <v>7</v>
      </c>
      <c r="D407" s="13" t="s">
        <v>83</v>
      </c>
      <c r="E407" s="13">
        <v>230</v>
      </c>
      <c r="F407" s="15">
        <v>1986</v>
      </c>
      <c r="G407">
        <f>PERCENTRANK(Table1[Total Citations], E407)</f>
        <v>0.22800000000000001</v>
      </c>
      <c r="H407">
        <f>1-PERCENTRANK(Table1[Earliest Pub], F407)</f>
        <v>0.56400000000000006</v>
      </c>
      <c r="I407">
        <f>AVERAGEIF(Table1[School], B407, Table1[Cit rank])</f>
        <v>0.60816981132075465</v>
      </c>
      <c r="J407">
        <f>AVERAGEIF(Table1[School], B407, Table1[YO rank])</f>
        <v>0.58683018867924563</v>
      </c>
      <c r="K407" s="3">
        <f t="shared" si="18"/>
        <v>1.0363642209504205</v>
      </c>
      <c r="L407" s="3">
        <f t="shared" si="19"/>
        <v>35</v>
      </c>
      <c r="M407" s="3">
        <f t="shared" si="20"/>
        <v>6.5714285714285712</v>
      </c>
    </row>
    <row r="408" spans="1:13" ht="15.6">
      <c r="A408" s="11" t="s">
        <v>487</v>
      </c>
      <c r="B408" s="13" t="s">
        <v>38</v>
      </c>
      <c r="C408" s="7" t="s">
        <v>7</v>
      </c>
      <c r="D408" s="13" t="s">
        <v>83</v>
      </c>
      <c r="E408" s="13">
        <v>501</v>
      </c>
      <c r="F408" s="15">
        <v>2003</v>
      </c>
      <c r="G408">
        <f>PERCENTRANK(Table1[Total Citations], E408)</f>
        <v>0.44500000000000001</v>
      </c>
      <c r="H408">
        <f>1-PERCENTRANK(Table1[Earliest Pub], F408)</f>
        <v>8.1999999999999962E-2</v>
      </c>
      <c r="I408">
        <f>AVERAGEIF(Table1[School], B408, Table1[Cit rank])</f>
        <v>0.60816981132075465</v>
      </c>
      <c r="J408">
        <f>AVERAGEIF(Table1[School], B408, Table1[YO rank])</f>
        <v>0.58683018867924563</v>
      </c>
      <c r="K408" s="3">
        <f t="shared" si="18"/>
        <v>1.0363642209504205</v>
      </c>
      <c r="L408" s="3">
        <f t="shared" si="19"/>
        <v>18</v>
      </c>
      <c r="M408" s="3">
        <f t="shared" si="20"/>
        <v>27.833333333333332</v>
      </c>
    </row>
    <row r="409" spans="1:13" ht="15.6">
      <c r="A409" s="11" t="s">
        <v>488</v>
      </c>
      <c r="B409" s="13" t="s">
        <v>38</v>
      </c>
      <c r="C409" s="7" t="s">
        <v>7</v>
      </c>
      <c r="D409" s="13" t="s">
        <v>83</v>
      </c>
      <c r="E409" s="13">
        <v>276</v>
      </c>
      <c r="F409" s="15">
        <v>1980</v>
      </c>
      <c r="G409">
        <f>PERCENTRANK(Table1[Total Citations], E409)</f>
        <v>0.27600000000000002</v>
      </c>
      <c r="H409">
        <f>1-PERCENTRANK(Table1[Earliest Pub], F409)</f>
        <v>0.73899999999999999</v>
      </c>
      <c r="I409">
        <f>AVERAGEIF(Table1[School], B409, Table1[Cit rank])</f>
        <v>0.60816981132075465</v>
      </c>
      <c r="J409">
        <f>AVERAGEIF(Table1[School], B409, Table1[YO rank])</f>
        <v>0.58683018867924563</v>
      </c>
      <c r="K409" s="3">
        <f t="shared" si="18"/>
        <v>1.0363642209504205</v>
      </c>
      <c r="L409" s="3">
        <f t="shared" si="19"/>
        <v>41</v>
      </c>
      <c r="M409" s="3">
        <f t="shared" si="20"/>
        <v>6.7317073170731705</v>
      </c>
    </row>
    <row r="410" spans="1:13" ht="15.6">
      <c r="A410" s="11" t="s">
        <v>489</v>
      </c>
      <c r="B410" s="13" t="s">
        <v>38</v>
      </c>
      <c r="C410" s="7" t="s">
        <v>7</v>
      </c>
      <c r="D410" s="13" t="s">
        <v>83</v>
      </c>
      <c r="E410" s="13">
        <v>636</v>
      </c>
      <c r="F410" s="15">
        <v>1992</v>
      </c>
      <c r="G410">
        <f>PERCENTRANK(Table1[Total Citations], E410)</f>
        <v>0.53200000000000003</v>
      </c>
      <c r="H410">
        <f>1-PERCENTRANK(Table1[Earliest Pub], F410)</f>
        <v>0.38700000000000001</v>
      </c>
      <c r="I410">
        <f>AVERAGEIF(Table1[School], B410, Table1[Cit rank])</f>
        <v>0.60816981132075465</v>
      </c>
      <c r="J410">
        <f>AVERAGEIF(Table1[School], B410, Table1[YO rank])</f>
        <v>0.58683018867924563</v>
      </c>
      <c r="K410" s="3">
        <f t="shared" si="18"/>
        <v>1.0363642209504205</v>
      </c>
      <c r="L410" s="3">
        <f t="shared" si="19"/>
        <v>29</v>
      </c>
      <c r="M410" s="3">
        <f t="shared" si="20"/>
        <v>21.931034482758619</v>
      </c>
    </row>
    <row r="411" spans="1:13" ht="15.6">
      <c r="A411" s="11" t="s">
        <v>490</v>
      </c>
      <c r="B411" s="13" t="s">
        <v>38</v>
      </c>
      <c r="C411" s="7" t="s">
        <v>7</v>
      </c>
      <c r="D411" s="13" t="s">
        <v>83</v>
      </c>
      <c r="E411" s="13">
        <v>21</v>
      </c>
      <c r="F411" s="15">
        <v>2002</v>
      </c>
      <c r="G411">
        <f>PERCENTRANK(Table1[Total Citations], E411)</f>
        <v>2.9000000000000001E-2</v>
      </c>
      <c r="H411">
        <f>1-PERCENTRANK(Table1[Earliest Pub], F411)</f>
        <v>0.10299999999999998</v>
      </c>
      <c r="I411">
        <f>AVERAGEIF(Table1[School], B411, Table1[Cit rank])</f>
        <v>0.60816981132075465</v>
      </c>
      <c r="J411">
        <f>AVERAGEIF(Table1[School], B411, Table1[YO rank])</f>
        <v>0.58683018867924563</v>
      </c>
      <c r="K411" s="3">
        <f t="shared" si="18"/>
        <v>1.0363642209504205</v>
      </c>
      <c r="L411" s="3">
        <f t="shared" si="19"/>
        <v>19</v>
      </c>
      <c r="M411" s="3">
        <f t="shared" si="20"/>
        <v>1.1052631578947369</v>
      </c>
    </row>
    <row r="412" spans="1:13" ht="15.6">
      <c r="A412" s="11" t="s">
        <v>491</v>
      </c>
      <c r="B412" s="13" t="s">
        <v>38</v>
      </c>
      <c r="C412" s="7" t="s">
        <v>7</v>
      </c>
      <c r="D412" s="13" t="s">
        <v>83</v>
      </c>
      <c r="E412" s="13">
        <v>1303</v>
      </c>
      <c r="F412" s="15">
        <v>1988</v>
      </c>
      <c r="G412">
        <f>PERCENTRANK(Table1[Total Citations], E412)</f>
        <v>0.75700000000000001</v>
      </c>
      <c r="H412">
        <f>1-PERCENTRANK(Table1[Earliest Pub], F412)</f>
        <v>0.5</v>
      </c>
      <c r="I412">
        <f>AVERAGEIF(Table1[School], B412, Table1[Cit rank])</f>
        <v>0.60816981132075465</v>
      </c>
      <c r="J412">
        <f>AVERAGEIF(Table1[School], B412, Table1[YO rank])</f>
        <v>0.58683018867924563</v>
      </c>
      <c r="K412" s="3">
        <f t="shared" si="18"/>
        <v>1.0363642209504205</v>
      </c>
      <c r="L412" s="3">
        <f t="shared" si="19"/>
        <v>33</v>
      </c>
      <c r="M412" s="3">
        <f t="shared" si="20"/>
        <v>39.484848484848484</v>
      </c>
    </row>
    <row r="413" spans="1:13" ht="15.6">
      <c r="A413" s="11" t="s">
        <v>492</v>
      </c>
      <c r="B413" s="13" t="s">
        <v>38</v>
      </c>
      <c r="C413" s="7" t="s">
        <v>7</v>
      </c>
      <c r="D413" s="13" t="s">
        <v>83</v>
      </c>
      <c r="E413" s="13">
        <v>1541</v>
      </c>
      <c r="F413" s="15">
        <v>1998</v>
      </c>
      <c r="G413">
        <f>PERCENTRANK(Table1[Total Citations], E413)</f>
        <v>0.79800000000000004</v>
      </c>
      <c r="H413">
        <f>1-PERCENTRANK(Table1[Earliest Pub], F413)</f>
        <v>0.20899999999999996</v>
      </c>
      <c r="I413">
        <f>AVERAGEIF(Table1[School], B413, Table1[Cit rank])</f>
        <v>0.60816981132075465</v>
      </c>
      <c r="J413">
        <f>AVERAGEIF(Table1[School], B413, Table1[YO rank])</f>
        <v>0.58683018867924563</v>
      </c>
      <c r="K413" s="3">
        <f t="shared" si="18"/>
        <v>1.0363642209504205</v>
      </c>
      <c r="L413" s="3">
        <f t="shared" si="19"/>
        <v>23</v>
      </c>
      <c r="M413" s="3">
        <f t="shared" si="20"/>
        <v>67</v>
      </c>
    </row>
    <row r="414" spans="1:13" ht="15.6">
      <c r="A414" s="11" t="s">
        <v>493</v>
      </c>
      <c r="B414" s="13" t="s">
        <v>38</v>
      </c>
      <c r="C414" s="7" t="s">
        <v>7</v>
      </c>
      <c r="D414" s="13" t="s">
        <v>83</v>
      </c>
      <c r="E414" s="13">
        <v>4889</v>
      </c>
      <c r="F414" s="15">
        <v>1962</v>
      </c>
      <c r="G414">
        <f>PERCENTRANK(Table1[Total Citations], E414)</f>
        <v>0.96499999999999997</v>
      </c>
      <c r="H414">
        <f>1-PERCENTRANK(Table1[Earliest Pub], F414)</f>
        <v>0.98499999999999999</v>
      </c>
      <c r="I414">
        <f>AVERAGEIF(Table1[School], B414, Table1[Cit rank])</f>
        <v>0.60816981132075465</v>
      </c>
      <c r="J414">
        <f>AVERAGEIF(Table1[School], B414, Table1[YO rank])</f>
        <v>0.58683018867924563</v>
      </c>
      <c r="K414" s="3">
        <f t="shared" si="18"/>
        <v>1.0363642209504205</v>
      </c>
      <c r="L414" s="3">
        <f t="shared" si="19"/>
        <v>59</v>
      </c>
      <c r="M414" s="3">
        <f t="shared" si="20"/>
        <v>82.86440677966101</v>
      </c>
    </row>
    <row r="415" spans="1:13" ht="15.6">
      <c r="A415" s="11" t="s">
        <v>494</v>
      </c>
      <c r="B415" s="13" t="s">
        <v>38</v>
      </c>
      <c r="C415" s="7" t="s">
        <v>7</v>
      </c>
      <c r="D415" s="13" t="s">
        <v>83</v>
      </c>
      <c r="E415" s="13">
        <v>2284</v>
      </c>
      <c r="F415" s="15">
        <v>1983</v>
      </c>
      <c r="G415">
        <f>PERCENTRANK(Table1[Total Citations], E415)</f>
        <v>0.876</v>
      </c>
      <c r="H415">
        <f>1-PERCENTRANK(Table1[Earliest Pub], F415)</f>
        <v>0.65200000000000002</v>
      </c>
      <c r="I415">
        <f>AVERAGEIF(Table1[School], B415, Table1[Cit rank])</f>
        <v>0.60816981132075465</v>
      </c>
      <c r="J415">
        <f>AVERAGEIF(Table1[School], B415, Table1[YO rank])</f>
        <v>0.58683018867924563</v>
      </c>
      <c r="K415" s="3">
        <f t="shared" si="18"/>
        <v>1.0363642209504205</v>
      </c>
      <c r="L415" s="3">
        <f t="shared" si="19"/>
        <v>38</v>
      </c>
      <c r="M415" s="3">
        <f t="shared" si="20"/>
        <v>60.10526315789474</v>
      </c>
    </row>
    <row r="416" spans="1:13" ht="15.6">
      <c r="A416" s="11" t="s">
        <v>495</v>
      </c>
      <c r="B416" s="13" t="s">
        <v>38</v>
      </c>
      <c r="C416" s="7" t="s">
        <v>7</v>
      </c>
      <c r="D416" s="13" t="s">
        <v>83</v>
      </c>
      <c r="E416" s="13">
        <v>1634</v>
      </c>
      <c r="F416" s="15">
        <v>1982</v>
      </c>
      <c r="G416">
        <f>PERCENTRANK(Table1[Total Citations], E416)</f>
        <v>0.81599999999999995</v>
      </c>
      <c r="H416">
        <f>1-PERCENTRANK(Table1[Earliest Pub], F416)</f>
        <v>0.68399999999999994</v>
      </c>
      <c r="I416">
        <f>AVERAGEIF(Table1[School], B416, Table1[Cit rank])</f>
        <v>0.60816981132075465</v>
      </c>
      <c r="J416">
        <f>AVERAGEIF(Table1[School], B416, Table1[YO rank])</f>
        <v>0.58683018867924563</v>
      </c>
      <c r="K416" s="3">
        <f t="shared" si="18"/>
        <v>1.0363642209504205</v>
      </c>
      <c r="L416" s="3">
        <f t="shared" si="19"/>
        <v>39</v>
      </c>
      <c r="M416" s="3">
        <f t="shared" si="20"/>
        <v>41.897435897435898</v>
      </c>
    </row>
    <row r="417" spans="1:13" ht="15.6">
      <c r="A417" s="11" t="s">
        <v>496</v>
      </c>
      <c r="B417" s="13" t="s">
        <v>38</v>
      </c>
      <c r="C417" s="7" t="s">
        <v>7</v>
      </c>
      <c r="D417" s="13" t="s">
        <v>83</v>
      </c>
      <c r="E417" s="13">
        <v>5142</v>
      </c>
      <c r="F417" s="15">
        <v>1983</v>
      </c>
      <c r="G417">
        <f>PERCENTRANK(Table1[Total Citations], E417)</f>
        <v>0.96799999999999997</v>
      </c>
      <c r="H417">
        <f>1-PERCENTRANK(Table1[Earliest Pub], F417)</f>
        <v>0.65200000000000002</v>
      </c>
      <c r="I417">
        <f>AVERAGEIF(Table1[School], B417, Table1[Cit rank])</f>
        <v>0.60816981132075465</v>
      </c>
      <c r="J417">
        <f>AVERAGEIF(Table1[School], B417, Table1[YO rank])</f>
        <v>0.58683018867924563</v>
      </c>
      <c r="K417" s="3">
        <f t="shared" si="18"/>
        <v>1.0363642209504205</v>
      </c>
      <c r="L417" s="3">
        <f t="shared" si="19"/>
        <v>38</v>
      </c>
      <c r="M417" s="3">
        <f t="shared" si="20"/>
        <v>135.31578947368422</v>
      </c>
    </row>
    <row r="418" spans="1:13" ht="15.6">
      <c r="A418" s="11" t="s">
        <v>497</v>
      </c>
      <c r="B418" s="13" t="s">
        <v>38</v>
      </c>
      <c r="C418" s="7" t="s">
        <v>7</v>
      </c>
      <c r="D418" s="13" t="s">
        <v>83</v>
      </c>
      <c r="E418" s="13">
        <v>3148</v>
      </c>
      <c r="F418" s="15">
        <v>1988</v>
      </c>
      <c r="G418">
        <f>PERCENTRANK(Table1[Total Citations], E418)</f>
        <v>0.92400000000000004</v>
      </c>
      <c r="H418">
        <f>1-PERCENTRANK(Table1[Earliest Pub], F418)</f>
        <v>0.5</v>
      </c>
      <c r="I418">
        <f>AVERAGEIF(Table1[School], B418, Table1[Cit rank])</f>
        <v>0.60816981132075465</v>
      </c>
      <c r="J418">
        <f>AVERAGEIF(Table1[School], B418, Table1[YO rank])</f>
        <v>0.58683018867924563</v>
      </c>
      <c r="K418" s="3">
        <f t="shared" si="18"/>
        <v>1.0363642209504205</v>
      </c>
      <c r="L418" s="3">
        <f t="shared" si="19"/>
        <v>33</v>
      </c>
      <c r="M418" s="3">
        <f t="shared" si="20"/>
        <v>95.393939393939391</v>
      </c>
    </row>
    <row r="419" spans="1:13" ht="15.6">
      <c r="A419" s="18" t="s">
        <v>498</v>
      </c>
      <c r="B419" s="21" t="s">
        <v>38</v>
      </c>
      <c r="C419" s="7" t="s">
        <v>7</v>
      </c>
      <c r="D419" s="21" t="s">
        <v>83</v>
      </c>
      <c r="E419" s="21">
        <v>14</v>
      </c>
      <c r="F419" s="24">
        <v>2002</v>
      </c>
      <c r="G419">
        <f>PERCENTRANK(Table1[Total Citations], E419)</f>
        <v>1.9E-2</v>
      </c>
      <c r="H419">
        <f>1-PERCENTRANK(Table1[Earliest Pub], F419)</f>
        <v>0.10299999999999998</v>
      </c>
      <c r="I419">
        <f>AVERAGEIF(Table1[School], B419, Table1[Cit rank])</f>
        <v>0.60816981132075465</v>
      </c>
      <c r="J419">
        <f>AVERAGEIF(Table1[School], B419, Table1[YO rank])</f>
        <v>0.58683018867924563</v>
      </c>
      <c r="K419" s="3">
        <f t="shared" si="18"/>
        <v>1.0363642209504205</v>
      </c>
      <c r="L419" s="3">
        <f t="shared" si="19"/>
        <v>19</v>
      </c>
      <c r="M419" s="3">
        <f t="shared" si="20"/>
        <v>0.73684210526315785</v>
      </c>
    </row>
    <row r="420" spans="1:13" ht="15.6">
      <c r="A420" s="19" t="s">
        <v>499</v>
      </c>
      <c r="B420" s="22" t="s">
        <v>38</v>
      </c>
      <c r="C420" s="7" t="s">
        <v>7</v>
      </c>
      <c r="D420" s="22" t="s">
        <v>83</v>
      </c>
      <c r="E420" s="22">
        <v>526</v>
      </c>
      <c r="F420" s="25">
        <v>1991</v>
      </c>
      <c r="G420">
        <f>PERCENTRANK(Table1[Total Citations], E420)</f>
        <v>0.46300000000000002</v>
      </c>
      <c r="H420">
        <f>1-PERCENTRANK(Table1[Earliest Pub], F420)</f>
        <v>0.41400000000000003</v>
      </c>
      <c r="I420">
        <f>AVERAGEIF(Table1[School], B420, Table1[Cit rank])</f>
        <v>0.60816981132075465</v>
      </c>
      <c r="J420">
        <f>AVERAGEIF(Table1[School], B420, Table1[YO rank])</f>
        <v>0.58683018867924563</v>
      </c>
      <c r="K420" s="3">
        <f t="shared" si="18"/>
        <v>1.0363642209504205</v>
      </c>
      <c r="L420" s="3">
        <f t="shared" si="19"/>
        <v>30</v>
      </c>
      <c r="M420" s="3">
        <f t="shared" si="20"/>
        <v>17.533333333333335</v>
      </c>
    </row>
    <row r="421" spans="1:13" ht="15.6">
      <c r="A421" s="17" t="s">
        <v>500</v>
      </c>
      <c r="B421" s="20" t="s">
        <v>40</v>
      </c>
      <c r="C421" s="7" t="s">
        <v>6</v>
      </c>
      <c r="D421" s="20" t="s">
        <v>83</v>
      </c>
      <c r="E421" s="20">
        <v>59</v>
      </c>
      <c r="F421" s="23">
        <v>2000</v>
      </c>
      <c r="G421">
        <f>PERCENTRANK(Table1[Total Citations], E421)</f>
        <v>6.2E-2</v>
      </c>
      <c r="H421">
        <f>1-PERCENTRANK(Table1[Earliest Pub], F421)</f>
        <v>0.14700000000000002</v>
      </c>
      <c r="I421">
        <f>AVERAGEIF(Table1[School], B421, Table1[Cit rank])</f>
        <v>0.49188095238095225</v>
      </c>
      <c r="J421">
        <f>AVERAGEIF(Table1[School], B421, Table1[YO rank])</f>
        <v>0.50757142857142856</v>
      </c>
      <c r="K421" s="3">
        <f t="shared" si="18"/>
        <v>0.96908715639365772</v>
      </c>
      <c r="L421" s="3">
        <f t="shared" si="19"/>
        <v>21</v>
      </c>
      <c r="M421" s="3">
        <f t="shared" si="20"/>
        <v>2.8095238095238093</v>
      </c>
    </row>
    <row r="422" spans="1:13" ht="15.6">
      <c r="A422" s="17" t="s">
        <v>501</v>
      </c>
      <c r="B422" s="20" t="s">
        <v>40</v>
      </c>
      <c r="C422" s="7" t="s">
        <v>6</v>
      </c>
      <c r="D422" s="20" t="s">
        <v>83</v>
      </c>
      <c r="E422" s="20">
        <v>131</v>
      </c>
      <c r="F422" s="23">
        <v>2003</v>
      </c>
      <c r="G422">
        <f>PERCENTRANK(Table1[Total Citations], E422)</f>
        <v>0.124</v>
      </c>
      <c r="H422">
        <f>1-PERCENTRANK(Table1[Earliest Pub], F422)</f>
        <v>8.1999999999999962E-2</v>
      </c>
      <c r="I422">
        <f>AVERAGEIF(Table1[School], B422, Table1[Cit rank])</f>
        <v>0.49188095238095225</v>
      </c>
      <c r="J422">
        <f>AVERAGEIF(Table1[School], B422, Table1[YO rank])</f>
        <v>0.50757142857142856</v>
      </c>
      <c r="K422" s="3">
        <f t="shared" si="18"/>
        <v>0.96908715639365772</v>
      </c>
      <c r="L422" s="3">
        <f t="shared" si="19"/>
        <v>18</v>
      </c>
      <c r="M422" s="3">
        <f t="shared" si="20"/>
        <v>7.2777777777777777</v>
      </c>
    </row>
    <row r="423" spans="1:13" ht="15.6">
      <c r="A423" s="17" t="s">
        <v>502</v>
      </c>
      <c r="B423" s="20" t="s">
        <v>40</v>
      </c>
      <c r="C423" s="7" t="s">
        <v>6</v>
      </c>
      <c r="D423" s="20" t="s">
        <v>83</v>
      </c>
      <c r="E423" s="20">
        <v>150</v>
      </c>
      <c r="F423" s="23">
        <v>1990</v>
      </c>
      <c r="G423">
        <f>PERCENTRANK(Table1[Total Citations], E423)</f>
        <v>0.13800000000000001</v>
      </c>
      <c r="H423">
        <f>1-PERCENTRANK(Table1[Earliest Pub], F423)</f>
        <v>0.43600000000000005</v>
      </c>
      <c r="I423">
        <f>AVERAGEIF(Table1[School], B423, Table1[Cit rank])</f>
        <v>0.49188095238095225</v>
      </c>
      <c r="J423">
        <f>AVERAGEIF(Table1[School], B423, Table1[YO rank])</f>
        <v>0.50757142857142856</v>
      </c>
      <c r="K423" s="3">
        <f t="shared" si="18"/>
        <v>0.96908715639365772</v>
      </c>
      <c r="L423" s="3">
        <f t="shared" si="19"/>
        <v>31</v>
      </c>
      <c r="M423" s="3">
        <f t="shared" si="20"/>
        <v>4.838709677419355</v>
      </c>
    </row>
    <row r="424" spans="1:13" ht="15.6">
      <c r="A424" s="17" t="s">
        <v>503</v>
      </c>
      <c r="B424" s="20" t="s">
        <v>40</v>
      </c>
      <c r="C424" s="7" t="s">
        <v>6</v>
      </c>
      <c r="D424" s="20" t="s">
        <v>83</v>
      </c>
      <c r="E424" s="20">
        <v>517</v>
      </c>
      <c r="F424" s="23">
        <v>1980</v>
      </c>
      <c r="G424">
        <f>PERCENTRANK(Table1[Total Citations], E424)</f>
        <v>0.45900000000000002</v>
      </c>
      <c r="H424">
        <f>1-PERCENTRANK(Table1[Earliest Pub], F424)</f>
        <v>0.73899999999999999</v>
      </c>
      <c r="I424">
        <f>AVERAGEIF(Table1[School], B424, Table1[Cit rank])</f>
        <v>0.49188095238095225</v>
      </c>
      <c r="J424">
        <f>AVERAGEIF(Table1[School], B424, Table1[YO rank])</f>
        <v>0.50757142857142856</v>
      </c>
      <c r="K424" s="3">
        <f t="shared" si="18"/>
        <v>0.96908715639365772</v>
      </c>
      <c r="L424" s="3">
        <f t="shared" si="19"/>
        <v>41</v>
      </c>
      <c r="M424" s="3">
        <f t="shared" si="20"/>
        <v>12.609756097560975</v>
      </c>
    </row>
    <row r="425" spans="1:13" ht="15.6">
      <c r="A425" s="17" t="s">
        <v>504</v>
      </c>
      <c r="B425" s="20" t="s">
        <v>40</v>
      </c>
      <c r="C425" s="7" t="s">
        <v>6</v>
      </c>
      <c r="D425" s="20" t="s">
        <v>83</v>
      </c>
      <c r="E425" s="20">
        <v>728</v>
      </c>
      <c r="F425" s="23">
        <v>1974</v>
      </c>
      <c r="G425">
        <f>PERCENTRANK(Table1[Total Citations], E425)</f>
        <v>0.58099999999999996</v>
      </c>
      <c r="H425">
        <f>1-PERCENTRANK(Table1[Earliest Pub], F425)</f>
        <v>0.86899999999999999</v>
      </c>
      <c r="I425">
        <f>AVERAGEIF(Table1[School], B425, Table1[Cit rank])</f>
        <v>0.49188095238095225</v>
      </c>
      <c r="J425">
        <f>AVERAGEIF(Table1[School], B425, Table1[YO rank])</f>
        <v>0.50757142857142856</v>
      </c>
      <c r="K425" s="3">
        <f t="shared" si="18"/>
        <v>0.96908715639365772</v>
      </c>
      <c r="L425" s="3">
        <f t="shared" si="19"/>
        <v>47</v>
      </c>
      <c r="M425" s="3">
        <f t="shared" si="20"/>
        <v>15.48936170212766</v>
      </c>
    </row>
    <row r="426" spans="1:13" ht="15.6">
      <c r="A426" s="17" t="s">
        <v>505</v>
      </c>
      <c r="B426" s="20" t="s">
        <v>40</v>
      </c>
      <c r="C426" s="7" t="s">
        <v>6</v>
      </c>
      <c r="D426" s="20" t="s">
        <v>83</v>
      </c>
      <c r="E426" s="20">
        <v>510</v>
      </c>
      <c r="F426" s="23">
        <v>2000</v>
      </c>
      <c r="G426">
        <f>PERCENTRANK(Table1[Total Citations], E426)</f>
        <v>0.45400000000000001</v>
      </c>
      <c r="H426">
        <f>1-PERCENTRANK(Table1[Earliest Pub], F426)</f>
        <v>0.14700000000000002</v>
      </c>
      <c r="I426">
        <f>AVERAGEIF(Table1[School], B426, Table1[Cit rank])</f>
        <v>0.49188095238095225</v>
      </c>
      <c r="J426">
        <f>AVERAGEIF(Table1[School], B426, Table1[YO rank])</f>
        <v>0.50757142857142856</v>
      </c>
      <c r="K426" s="3">
        <f t="shared" si="18"/>
        <v>0.96908715639365772</v>
      </c>
      <c r="L426" s="3">
        <f t="shared" si="19"/>
        <v>21</v>
      </c>
      <c r="M426" s="3">
        <f t="shared" si="20"/>
        <v>24.285714285714285</v>
      </c>
    </row>
    <row r="427" spans="1:13" ht="15.6">
      <c r="A427" s="17" t="s">
        <v>506</v>
      </c>
      <c r="B427" s="20" t="s">
        <v>40</v>
      </c>
      <c r="C427" s="7" t="s">
        <v>6</v>
      </c>
      <c r="D427" s="20" t="s">
        <v>83</v>
      </c>
      <c r="E427" s="20">
        <v>230</v>
      </c>
      <c r="F427" s="23">
        <v>1996</v>
      </c>
      <c r="G427">
        <f>PERCENTRANK(Table1[Total Citations], E427)</f>
        <v>0.22800000000000001</v>
      </c>
      <c r="H427">
        <f>1-PERCENTRANK(Table1[Earliest Pub], F427)</f>
        <v>0.27800000000000002</v>
      </c>
      <c r="I427">
        <f>AVERAGEIF(Table1[School], B427, Table1[Cit rank])</f>
        <v>0.49188095238095225</v>
      </c>
      <c r="J427">
        <f>AVERAGEIF(Table1[School], B427, Table1[YO rank])</f>
        <v>0.50757142857142856</v>
      </c>
      <c r="K427" s="3">
        <f t="shared" si="18"/>
        <v>0.96908715639365772</v>
      </c>
      <c r="L427" s="3">
        <f t="shared" si="19"/>
        <v>25</v>
      </c>
      <c r="M427" s="3">
        <f t="shared" si="20"/>
        <v>9.1999999999999993</v>
      </c>
    </row>
    <row r="428" spans="1:13" ht="15.6">
      <c r="A428" s="17" t="s">
        <v>507</v>
      </c>
      <c r="B428" s="20" t="s">
        <v>40</v>
      </c>
      <c r="C428" s="7" t="s">
        <v>6</v>
      </c>
      <c r="D428" s="20" t="s">
        <v>83</v>
      </c>
      <c r="E428" s="20">
        <v>165</v>
      </c>
      <c r="F428" s="23">
        <v>1997</v>
      </c>
      <c r="G428">
        <f>PERCENTRANK(Table1[Total Citations], E428)</f>
        <v>0.153</v>
      </c>
      <c r="H428">
        <f>1-PERCENTRANK(Table1[Earliest Pub], F428)</f>
        <v>0.24</v>
      </c>
      <c r="I428">
        <f>AVERAGEIF(Table1[School], B428, Table1[Cit rank])</f>
        <v>0.49188095238095225</v>
      </c>
      <c r="J428">
        <f>AVERAGEIF(Table1[School], B428, Table1[YO rank])</f>
        <v>0.50757142857142856</v>
      </c>
      <c r="K428" s="3">
        <f t="shared" si="18"/>
        <v>0.96908715639365772</v>
      </c>
      <c r="L428" s="3">
        <f t="shared" si="19"/>
        <v>24</v>
      </c>
      <c r="M428" s="3">
        <f t="shared" si="20"/>
        <v>6.875</v>
      </c>
    </row>
    <row r="429" spans="1:13" ht="15.6">
      <c r="A429" s="17" t="s">
        <v>508</v>
      </c>
      <c r="B429" s="20" t="s">
        <v>40</v>
      </c>
      <c r="C429" s="7" t="s">
        <v>6</v>
      </c>
      <c r="D429" s="20" t="s">
        <v>83</v>
      </c>
      <c r="E429" s="20">
        <v>406</v>
      </c>
      <c r="F429" s="23">
        <v>1999</v>
      </c>
      <c r="G429">
        <f>PERCENTRANK(Table1[Total Citations], E429)</f>
        <v>0.38600000000000001</v>
      </c>
      <c r="H429">
        <f>1-PERCENTRANK(Table1[Earliest Pub], F429)</f>
        <v>0.17200000000000004</v>
      </c>
      <c r="I429">
        <f>AVERAGEIF(Table1[School], B429, Table1[Cit rank])</f>
        <v>0.49188095238095225</v>
      </c>
      <c r="J429">
        <f>AVERAGEIF(Table1[School], B429, Table1[YO rank])</f>
        <v>0.50757142857142856</v>
      </c>
      <c r="K429" s="3">
        <f t="shared" si="18"/>
        <v>0.96908715639365772</v>
      </c>
      <c r="L429" s="3">
        <f t="shared" si="19"/>
        <v>22</v>
      </c>
      <c r="M429" s="3">
        <f t="shared" si="20"/>
        <v>18.454545454545453</v>
      </c>
    </row>
    <row r="430" spans="1:13" ht="15.6">
      <c r="A430" s="17" t="s">
        <v>509</v>
      </c>
      <c r="B430" s="20" t="s">
        <v>40</v>
      </c>
      <c r="C430" s="7" t="s">
        <v>7</v>
      </c>
      <c r="D430" s="20" t="s">
        <v>83</v>
      </c>
      <c r="E430" s="20">
        <v>8432</v>
      </c>
      <c r="F430" s="23">
        <v>1961</v>
      </c>
      <c r="G430">
        <f>PERCENTRANK(Table1[Total Citations], E430)</f>
        <v>0.99</v>
      </c>
      <c r="H430">
        <f>1-PERCENTRANK(Table1[Earliest Pub], F430)</f>
        <v>0.98899999999999999</v>
      </c>
      <c r="I430">
        <f>AVERAGEIF(Table1[School], B430, Table1[Cit rank])</f>
        <v>0.49188095238095225</v>
      </c>
      <c r="J430">
        <f>AVERAGEIF(Table1[School], B430, Table1[YO rank])</f>
        <v>0.50757142857142856</v>
      </c>
      <c r="K430" s="3">
        <f t="shared" si="18"/>
        <v>0.96908715639365772</v>
      </c>
      <c r="L430" s="3">
        <f t="shared" si="19"/>
        <v>60</v>
      </c>
      <c r="M430" s="3">
        <f t="shared" si="20"/>
        <v>140.53333333333333</v>
      </c>
    </row>
    <row r="431" spans="1:13" ht="15.6">
      <c r="A431" s="17" t="s">
        <v>510</v>
      </c>
      <c r="B431" s="20" t="s">
        <v>40</v>
      </c>
      <c r="C431" s="7" t="s">
        <v>7</v>
      </c>
      <c r="D431" s="20" t="s">
        <v>83</v>
      </c>
      <c r="E431" s="20">
        <v>240</v>
      </c>
      <c r="F431" s="23">
        <v>1984</v>
      </c>
      <c r="G431">
        <f>PERCENTRANK(Table1[Total Citations], E431)</f>
        <v>0.24</v>
      </c>
      <c r="H431">
        <f>1-PERCENTRANK(Table1[Earliest Pub], F431)</f>
        <v>0.622</v>
      </c>
      <c r="I431">
        <f>AVERAGEIF(Table1[School], B431, Table1[Cit rank])</f>
        <v>0.49188095238095225</v>
      </c>
      <c r="J431">
        <f>AVERAGEIF(Table1[School], B431, Table1[YO rank])</f>
        <v>0.50757142857142856</v>
      </c>
      <c r="K431" s="3">
        <f t="shared" si="18"/>
        <v>0.96908715639365772</v>
      </c>
      <c r="L431" s="3">
        <f t="shared" si="19"/>
        <v>37</v>
      </c>
      <c r="M431" s="3">
        <f t="shared" si="20"/>
        <v>6.4864864864864868</v>
      </c>
    </row>
    <row r="432" spans="1:13" ht="15.6">
      <c r="A432" s="17" t="s">
        <v>511</v>
      </c>
      <c r="B432" s="20" t="s">
        <v>40</v>
      </c>
      <c r="C432" s="7" t="s">
        <v>7</v>
      </c>
      <c r="D432" s="20" t="s">
        <v>83</v>
      </c>
      <c r="E432" s="20">
        <v>1384</v>
      </c>
      <c r="F432" s="23">
        <v>1963</v>
      </c>
      <c r="G432">
        <f>PERCENTRANK(Table1[Total Citations], E432)</f>
        <v>0.77200000000000002</v>
      </c>
      <c r="H432">
        <f>1-PERCENTRANK(Table1[Earliest Pub], F432)</f>
        <v>0.98199999999999998</v>
      </c>
      <c r="I432">
        <f>AVERAGEIF(Table1[School], B432, Table1[Cit rank])</f>
        <v>0.49188095238095225</v>
      </c>
      <c r="J432">
        <f>AVERAGEIF(Table1[School], B432, Table1[YO rank])</f>
        <v>0.50757142857142856</v>
      </c>
      <c r="K432" s="3">
        <f t="shared" si="18"/>
        <v>0.96908715639365772</v>
      </c>
      <c r="L432" s="3">
        <f t="shared" si="19"/>
        <v>58</v>
      </c>
      <c r="M432" s="3">
        <f t="shared" si="20"/>
        <v>23.862068965517242</v>
      </c>
    </row>
    <row r="433" spans="1:13" ht="15.6">
      <c r="A433" s="17" t="s">
        <v>512</v>
      </c>
      <c r="B433" s="20" t="s">
        <v>40</v>
      </c>
      <c r="C433" s="7" t="s">
        <v>7</v>
      </c>
      <c r="D433" s="20" t="s">
        <v>83</v>
      </c>
      <c r="E433" s="20">
        <v>16</v>
      </c>
      <c r="F433" s="23">
        <v>2001</v>
      </c>
      <c r="G433">
        <f>PERCENTRANK(Table1[Total Citations], E433)</f>
        <v>2.1000000000000001E-2</v>
      </c>
      <c r="H433">
        <f>1-PERCENTRANK(Table1[Earliest Pub], F433)</f>
        <v>0.124</v>
      </c>
      <c r="I433">
        <f>AVERAGEIF(Table1[School], B433, Table1[Cit rank])</f>
        <v>0.49188095238095225</v>
      </c>
      <c r="J433">
        <f>AVERAGEIF(Table1[School], B433, Table1[YO rank])</f>
        <v>0.50757142857142856</v>
      </c>
      <c r="K433" s="3">
        <f t="shared" si="18"/>
        <v>0.96908715639365772</v>
      </c>
      <c r="L433" s="3">
        <f t="shared" si="19"/>
        <v>20</v>
      </c>
      <c r="M433" s="3">
        <f t="shared" si="20"/>
        <v>0.8</v>
      </c>
    </row>
    <row r="434" spans="1:13" ht="15.6">
      <c r="A434" s="17" t="s">
        <v>513</v>
      </c>
      <c r="B434" s="20" t="s">
        <v>40</v>
      </c>
      <c r="C434" s="7" t="s">
        <v>7</v>
      </c>
      <c r="D434" s="20" t="s">
        <v>83</v>
      </c>
      <c r="E434" s="20">
        <v>455</v>
      </c>
      <c r="F434" s="23">
        <v>1980</v>
      </c>
      <c r="G434">
        <f>PERCENTRANK(Table1[Total Citations], E434)</f>
        <v>0.41599999999999998</v>
      </c>
      <c r="H434">
        <f>1-PERCENTRANK(Table1[Earliest Pub], F434)</f>
        <v>0.73899999999999999</v>
      </c>
      <c r="I434">
        <f>AVERAGEIF(Table1[School], B434, Table1[Cit rank])</f>
        <v>0.49188095238095225</v>
      </c>
      <c r="J434">
        <f>AVERAGEIF(Table1[School], B434, Table1[YO rank])</f>
        <v>0.50757142857142856</v>
      </c>
      <c r="K434" s="3">
        <f t="shared" si="18"/>
        <v>0.96908715639365772</v>
      </c>
      <c r="L434" s="3">
        <f t="shared" si="19"/>
        <v>41</v>
      </c>
      <c r="M434" s="3">
        <f t="shared" si="20"/>
        <v>11.097560975609756</v>
      </c>
    </row>
    <row r="435" spans="1:13" ht="15.6">
      <c r="A435" s="17" t="s">
        <v>514</v>
      </c>
      <c r="B435" s="20" t="s">
        <v>40</v>
      </c>
      <c r="C435" s="7" t="s">
        <v>7</v>
      </c>
      <c r="D435" s="20" t="s">
        <v>83</v>
      </c>
      <c r="E435" s="20">
        <v>4709</v>
      </c>
      <c r="F435" s="23">
        <v>1978</v>
      </c>
      <c r="G435">
        <f>PERCENTRANK(Table1[Total Citations], E435)</f>
        <v>0.96299999999999997</v>
      </c>
      <c r="H435">
        <f>1-PERCENTRANK(Table1[Earliest Pub], F435)</f>
        <v>0.78200000000000003</v>
      </c>
      <c r="I435">
        <f>AVERAGEIF(Table1[School], B435, Table1[Cit rank])</f>
        <v>0.49188095238095225</v>
      </c>
      <c r="J435">
        <f>AVERAGEIF(Table1[School], B435, Table1[YO rank])</f>
        <v>0.50757142857142856</v>
      </c>
      <c r="K435" s="3">
        <f t="shared" si="18"/>
        <v>0.96908715639365772</v>
      </c>
      <c r="L435" s="3">
        <f t="shared" si="19"/>
        <v>43</v>
      </c>
      <c r="M435" s="3">
        <f t="shared" si="20"/>
        <v>109.51162790697674</v>
      </c>
    </row>
    <row r="436" spans="1:13" ht="15.6">
      <c r="A436" s="17" t="s">
        <v>515</v>
      </c>
      <c r="B436" s="20" t="s">
        <v>40</v>
      </c>
      <c r="C436" s="7" t="s">
        <v>7</v>
      </c>
      <c r="D436" s="20" t="s">
        <v>83</v>
      </c>
      <c r="E436" s="20">
        <v>901</v>
      </c>
      <c r="F436" s="23">
        <v>1993</v>
      </c>
      <c r="G436">
        <f>PERCENTRANK(Table1[Total Citations], E436)</f>
        <v>0.64700000000000002</v>
      </c>
      <c r="H436">
        <f>1-PERCENTRANK(Table1[Earliest Pub], F436)</f>
        <v>0.36299999999999999</v>
      </c>
      <c r="I436">
        <f>AVERAGEIF(Table1[School], B436, Table1[Cit rank])</f>
        <v>0.49188095238095225</v>
      </c>
      <c r="J436">
        <f>AVERAGEIF(Table1[School], B436, Table1[YO rank])</f>
        <v>0.50757142857142856</v>
      </c>
      <c r="K436" s="3">
        <f t="shared" si="18"/>
        <v>0.96908715639365772</v>
      </c>
      <c r="L436" s="3">
        <f t="shared" si="19"/>
        <v>28</v>
      </c>
      <c r="M436" s="3">
        <f t="shared" si="20"/>
        <v>32.178571428571431</v>
      </c>
    </row>
    <row r="437" spans="1:13" ht="15.6">
      <c r="A437" s="17" t="s">
        <v>516</v>
      </c>
      <c r="B437" s="20" t="s">
        <v>40</v>
      </c>
      <c r="C437" s="7" t="s">
        <v>7</v>
      </c>
      <c r="D437" s="20" t="s">
        <v>83</v>
      </c>
      <c r="E437" s="20">
        <v>1413</v>
      </c>
      <c r="F437" s="23">
        <v>1984</v>
      </c>
      <c r="G437">
        <f>PERCENTRANK(Table1[Total Citations], E437)</f>
        <v>0.77700000000000002</v>
      </c>
      <c r="H437">
        <f>1-PERCENTRANK(Table1[Earliest Pub], F437)</f>
        <v>0.622</v>
      </c>
      <c r="I437">
        <f>AVERAGEIF(Table1[School], B437, Table1[Cit rank])</f>
        <v>0.49188095238095225</v>
      </c>
      <c r="J437">
        <f>AVERAGEIF(Table1[School], B437, Table1[YO rank])</f>
        <v>0.50757142857142856</v>
      </c>
      <c r="K437" s="3">
        <f t="shared" si="18"/>
        <v>0.96908715639365772</v>
      </c>
      <c r="L437" s="3">
        <f t="shared" si="19"/>
        <v>37</v>
      </c>
      <c r="M437" s="3">
        <f t="shared" si="20"/>
        <v>38.189189189189186</v>
      </c>
    </row>
    <row r="438" spans="1:13" ht="15.6">
      <c r="A438" s="17" t="s">
        <v>517</v>
      </c>
      <c r="B438" s="20" t="s">
        <v>40</v>
      </c>
      <c r="C438" s="7" t="s">
        <v>7</v>
      </c>
      <c r="D438" s="20" t="s">
        <v>83</v>
      </c>
      <c r="E438" s="20">
        <v>6</v>
      </c>
      <c r="F438" s="23">
        <v>2005</v>
      </c>
      <c r="G438">
        <f>PERCENTRANK(Table1[Total Citations], E438)</f>
        <v>1.4E-2</v>
      </c>
      <c r="H438">
        <f>1-PERCENTRANK(Table1[Earliest Pub], F438)</f>
        <v>4.1000000000000036E-2</v>
      </c>
      <c r="I438">
        <f>AVERAGEIF(Table1[School], B438, Table1[Cit rank])</f>
        <v>0.49188095238095225</v>
      </c>
      <c r="J438">
        <f>AVERAGEIF(Table1[School], B438, Table1[YO rank])</f>
        <v>0.50757142857142856</v>
      </c>
      <c r="K438" s="3">
        <f t="shared" si="18"/>
        <v>0.96908715639365772</v>
      </c>
      <c r="L438" s="3">
        <f t="shared" si="19"/>
        <v>16</v>
      </c>
      <c r="M438" s="3">
        <f t="shared" si="20"/>
        <v>0.375</v>
      </c>
    </row>
    <row r="439" spans="1:13" ht="15.6">
      <c r="A439" s="17" t="s">
        <v>518</v>
      </c>
      <c r="B439" s="20" t="s">
        <v>40</v>
      </c>
      <c r="C439" s="7" t="s">
        <v>7</v>
      </c>
      <c r="D439" s="20" t="s">
        <v>83</v>
      </c>
      <c r="E439" s="20">
        <v>1445</v>
      </c>
      <c r="F439" s="23">
        <v>1973</v>
      </c>
      <c r="G439">
        <f>PERCENTRANK(Table1[Total Citations], E439)</f>
        <v>0.78500000000000003</v>
      </c>
      <c r="H439">
        <f>1-PERCENTRANK(Table1[Earliest Pub], F439)</f>
        <v>0.88500000000000001</v>
      </c>
      <c r="I439">
        <f>AVERAGEIF(Table1[School], B439, Table1[Cit rank])</f>
        <v>0.49188095238095225</v>
      </c>
      <c r="J439">
        <f>AVERAGEIF(Table1[School], B439, Table1[YO rank])</f>
        <v>0.50757142857142856</v>
      </c>
      <c r="K439" s="3">
        <f t="shared" si="18"/>
        <v>0.96908715639365772</v>
      </c>
      <c r="L439" s="3">
        <f t="shared" si="19"/>
        <v>48</v>
      </c>
      <c r="M439" s="3">
        <f t="shared" si="20"/>
        <v>30.104166666666668</v>
      </c>
    </row>
    <row r="440" spans="1:13" ht="15.6">
      <c r="A440" s="17" t="s">
        <v>519</v>
      </c>
      <c r="B440" s="20" t="s">
        <v>40</v>
      </c>
      <c r="C440" s="7" t="s">
        <v>7</v>
      </c>
      <c r="D440" s="20" t="s">
        <v>83</v>
      </c>
      <c r="E440" s="20">
        <v>333</v>
      </c>
      <c r="F440" s="23">
        <v>2006</v>
      </c>
      <c r="G440">
        <f>PERCENTRANK(Table1[Total Citations], E440)</f>
        <v>0.32700000000000001</v>
      </c>
      <c r="H440">
        <f>1-PERCENTRANK(Table1[Earliest Pub], F440)</f>
        <v>2.7000000000000024E-2</v>
      </c>
      <c r="I440">
        <f>AVERAGEIF(Table1[School], B440, Table1[Cit rank])</f>
        <v>0.49188095238095225</v>
      </c>
      <c r="J440">
        <f>AVERAGEIF(Table1[School], B440, Table1[YO rank])</f>
        <v>0.50757142857142856</v>
      </c>
      <c r="K440" s="3">
        <f t="shared" si="18"/>
        <v>0.96908715639365772</v>
      </c>
      <c r="L440" s="3">
        <f t="shared" si="19"/>
        <v>15</v>
      </c>
      <c r="M440" s="3">
        <f t="shared" si="20"/>
        <v>22.2</v>
      </c>
    </row>
    <row r="441" spans="1:13" ht="15.6">
      <c r="A441" s="17" t="s">
        <v>520</v>
      </c>
      <c r="B441" s="20" t="s">
        <v>40</v>
      </c>
      <c r="C441" s="7" t="s">
        <v>7</v>
      </c>
      <c r="D441" s="20" t="s">
        <v>83</v>
      </c>
      <c r="E441" s="20">
        <v>1926</v>
      </c>
      <c r="F441" s="23">
        <v>1986</v>
      </c>
      <c r="G441">
        <f>PERCENTRANK(Table1[Total Citations], E441)</f>
        <v>0.85399999999999998</v>
      </c>
      <c r="H441">
        <f>1-PERCENTRANK(Table1[Earliest Pub], F441)</f>
        <v>0.56400000000000006</v>
      </c>
      <c r="I441">
        <f>AVERAGEIF(Table1[School], B441, Table1[Cit rank])</f>
        <v>0.49188095238095225</v>
      </c>
      <c r="J441">
        <f>AVERAGEIF(Table1[School], B441, Table1[YO rank])</f>
        <v>0.50757142857142856</v>
      </c>
      <c r="K441" s="3">
        <f t="shared" si="18"/>
        <v>0.96908715639365772</v>
      </c>
      <c r="L441" s="3">
        <f t="shared" si="19"/>
        <v>35</v>
      </c>
      <c r="M441" s="3">
        <f t="shared" si="20"/>
        <v>55.028571428571432</v>
      </c>
    </row>
    <row r="442" spans="1:13" ht="15.6">
      <c r="A442" s="17" t="s">
        <v>521</v>
      </c>
      <c r="B442" s="20" t="s">
        <v>40</v>
      </c>
      <c r="C442" s="7" t="s">
        <v>7</v>
      </c>
      <c r="D442" s="20" t="s">
        <v>83</v>
      </c>
      <c r="E442" s="20">
        <v>288</v>
      </c>
      <c r="F442" s="23">
        <v>1997</v>
      </c>
      <c r="G442">
        <f>PERCENTRANK(Table1[Total Citations], E442)</f>
        <v>0.28799999999999998</v>
      </c>
      <c r="H442">
        <f>1-PERCENTRANK(Table1[Earliest Pub], F442)</f>
        <v>0.24</v>
      </c>
      <c r="I442">
        <f>AVERAGEIF(Table1[School], B442, Table1[Cit rank])</f>
        <v>0.49188095238095225</v>
      </c>
      <c r="J442">
        <f>AVERAGEIF(Table1[School], B442, Table1[YO rank])</f>
        <v>0.50757142857142856</v>
      </c>
      <c r="K442" s="3">
        <f t="shared" si="18"/>
        <v>0.96908715639365772</v>
      </c>
      <c r="L442" s="3">
        <f t="shared" si="19"/>
        <v>24</v>
      </c>
      <c r="M442" s="3">
        <f t="shared" si="20"/>
        <v>12</v>
      </c>
    </row>
    <row r="443" spans="1:13" ht="15.6">
      <c r="A443" s="17" t="s">
        <v>522</v>
      </c>
      <c r="B443" s="20" t="s">
        <v>40</v>
      </c>
      <c r="C443" s="7" t="s">
        <v>7</v>
      </c>
      <c r="D443" s="20" t="s">
        <v>83</v>
      </c>
      <c r="E443" s="20">
        <v>531</v>
      </c>
      <c r="F443" s="23">
        <v>1978</v>
      </c>
      <c r="G443">
        <f>PERCENTRANK(Table1[Total Citations], E443)</f>
        <v>0.46899999999999997</v>
      </c>
      <c r="H443">
        <f>1-PERCENTRANK(Table1[Earliest Pub], F443)</f>
        <v>0.78200000000000003</v>
      </c>
      <c r="I443">
        <f>AVERAGEIF(Table1[School], B443, Table1[Cit rank])</f>
        <v>0.49188095238095225</v>
      </c>
      <c r="J443">
        <f>AVERAGEIF(Table1[School], B443, Table1[YO rank])</f>
        <v>0.50757142857142856</v>
      </c>
      <c r="K443" s="3">
        <f t="shared" si="18"/>
        <v>0.96908715639365772</v>
      </c>
      <c r="L443" s="3">
        <f t="shared" si="19"/>
        <v>43</v>
      </c>
      <c r="M443" s="3">
        <f t="shared" si="20"/>
        <v>12.348837209302326</v>
      </c>
    </row>
    <row r="444" spans="1:13" ht="15.6">
      <c r="A444" s="17" t="s">
        <v>523</v>
      </c>
      <c r="B444" s="20" t="s">
        <v>40</v>
      </c>
      <c r="C444" s="7" t="s">
        <v>7</v>
      </c>
      <c r="D444" s="20" t="s">
        <v>83</v>
      </c>
      <c r="E444" s="20">
        <v>281</v>
      </c>
      <c r="F444" s="23">
        <v>1983</v>
      </c>
      <c r="G444">
        <f>PERCENTRANK(Table1[Total Citations], E444)</f>
        <v>0.28000000000000003</v>
      </c>
      <c r="H444">
        <f>1-PERCENTRANK(Table1[Earliest Pub], F444)</f>
        <v>0.65200000000000002</v>
      </c>
      <c r="I444">
        <f>AVERAGEIF(Table1[School], B444, Table1[Cit rank])</f>
        <v>0.49188095238095225</v>
      </c>
      <c r="J444">
        <f>AVERAGEIF(Table1[School], B444, Table1[YO rank])</f>
        <v>0.50757142857142856</v>
      </c>
      <c r="K444" s="3">
        <f t="shared" si="18"/>
        <v>0.96908715639365772</v>
      </c>
      <c r="L444" s="3">
        <f t="shared" si="19"/>
        <v>38</v>
      </c>
      <c r="M444" s="3">
        <f t="shared" si="20"/>
        <v>7.3947368421052628</v>
      </c>
    </row>
    <row r="445" spans="1:13" ht="15.6">
      <c r="A445" s="17" t="s">
        <v>524</v>
      </c>
      <c r="B445" s="20" t="s">
        <v>40</v>
      </c>
      <c r="C445" s="7" t="s">
        <v>7</v>
      </c>
      <c r="D445" s="20" t="s">
        <v>83</v>
      </c>
      <c r="E445" s="20">
        <v>519</v>
      </c>
      <c r="F445" s="23">
        <v>2002</v>
      </c>
      <c r="G445">
        <f>PERCENTRANK(Table1[Total Citations], E445)</f>
        <v>0.46</v>
      </c>
      <c r="H445">
        <f>1-PERCENTRANK(Table1[Earliest Pub], F445)</f>
        <v>0.10299999999999998</v>
      </c>
      <c r="I445">
        <f>AVERAGEIF(Table1[School], B445, Table1[Cit rank])</f>
        <v>0.49188095238095225</v>
      </c>
      <c r="J445">
        <f>AVERAGEIF(Table1[School], B445, Table1[YO rank])</f>
        <v>0.50757142857142856</v>
      </c>
      <c r="K445" s="3">
        <f t="shared" si="18"/>
        <v>0.96908715639365772</v>
      </c>
      <c r="L445" s="3">
        <f t="shared" si="19"/>
        <v>19</v>
      </c>
      <c r="M445" s="3">
        <f t="shared" si="20"/>
        <v>27.315789473684209</v>
      </c>
    </row>
    <row r="446" spans="1:13" ht="15.6">
      <c r="A446" s="17" t="s">
        <v>525</v>
      </c>
      <c r="B446" s="20" t="s">
        <v>40</v>
      </c>
      <c r="C446" s="7" t="s">
        <v>7</v>
      </c>
      <c r="D446" s="20" t="s">
        <v>83</v>
      </c>
      <c r="E446" s="20">
        <v>10</v>
      </c>
      <c r="F446" s="23">
        <v>1987</v>
      </c>
      <c r="G446">
        <f>PERCENTRANK(Table1[Total Citations], E446)</f>
        <v>1.7000000000000001E-2</v>
      </c>
      <c r="H446">
        <f>1-PERCENTRANK(Table1[Earliest Pub], F446)</f>
        <v>0.53</v>
      </c>
      <c r="I446">
        <f>AVERAGEIF(Table1[School], B446, Table1[Cit rank])</f>
        <v>0.49188095238095225</v>
      </c>
      <c r="J446">
        <f>AVERAGEIF(Table1[School], B446, Table1[YO rank])</f>
        <v>0.50757142857142856</v>
      </c>
      <c r="K446" s="3">
        <f t="shared" si="18"/>
        <v>0.96908715639365772</v>
      </c>
      <c r="L446" s="3">
        <f t="shared" si="19"/>
        <v>34</v>
      </c>
      <c r="M446" s="3">
        <f t="shared" si="20"/>
        <v>0.29411764705882354</v>
      </c>
    </row>
    <row r="447" spans="1:13" ht="15.6">
      <c r="A447" s="17" t="s">
        <v>526</v>
      </c>
      <c r="B447" s="20" t="s">
        <v>40</v>
      </c>
      <c r="C447" s="7" t="s">
        <v>7</v>
      </c>
      <c r="D447" s="20" t="s">
        <v>83</v>
      </c>
      <c r="E447" s="20">
        <v>883</v>
      </c>
      <c r="F447" s="23">
        <v>1974</v>
      </c>
      <c r="G447">
        <f>PERCENTRANK(Table1[Total Citations], E447)</f>
        <v>0.64200000000000002</v>
      </c>
      <c r="H447">
        <f>1-PERCENTRANK(Table1[Earliest Pub], F447)</f>
        <v>0.86899999999999999</v>
      </c>
      <c r="I447">
        <f>AVERAGEIF(Table1[School], B447, Table1[Cit rank])</f>
        <v>0.49188095238095225</v>
      </c>
      <c r="J447">
        <f>AVERAGEIF(Table1[School], B447, Table1[YO rank])</f>
        <v>0.50757142857142856</v>
      </c>
      <c r="K447" s="3">
        <f t="shared" si="18"/>
        <v>0.96908715639365772</v>
      </c>
      <c r="L447" s="3">
        <f t="shared" si="19"/>
        <v>47</v>
      </c>
      <c r="M447" s="3">
        <f t="shared" si="20"/>
        <v>18.787234042553191</v>
      </c>
    </row>
    <row r="448" spans="1:13" ht="15.6">
      <c r="A448" s="17" t="s">
        <v>527</v>
      </c>
      <c r="B448" s="20" t="s">
        <v>40</v>
      </c>
      <c r="C448" s="7" t="s">
        <v>7</v>
      </c>
      <c r="D448" s="20" t="s">
        <v>83</v>
      </c>
      <c r="E448" s="20">
        <v>227</v>
      </c>
      <c r="F448" s="23">
        <v>1994</v>
      </c>
      <c r="G448">
        <f>PERCENTRANK(Table1[Total Citations], E448)</f>
        <v>0.224</v>
      </c>
      <c r="H448">
        <f>1-PERCENTRANK(Table1[Earliest Pub], F448)</f>
        <v>0.33399999999999996</v>
      </c>
      <c r="I448">
        <f>AVERAGEIF(Table1[School], B448, Table1[Cit rank])</f>
        <v>0.49188095238095225</v>
      </c>
      <c r="J448">
        <f>AVERAGEIF(Table1[School], B448, Table1[YO rank])</f>
        <v>0.50757142857142856</v>
      </c>
      <c r="K448" s="3">
        <f t="shared" si="18"/>
        <v>0.96908715639365772</v>
      </c>
      <c r="L448" s="3">
        <f t="shared" si="19"/>
        <v>27</v>
      </c>
      <c r="M448" s="3">
        <f t="shared" si="20"/>
        <v>8.4074074074074066</v>
      </c>
    </row>
    <row r="449" spans="1:13" ht="15.6">
      <c r="A449" s="17" t="s">
        <v>528</v>
      </c>
      <c r="B449" s="20" t="s">
        <v>40</v>
      </c>
      <c r="C449" s="7" t="s">
        <v>7</v>
      </c>
      <c r="D449" s="20" t="s">
        <v>83</v>
      </c>
      <c r="E449" s="20">
        <v>704</v>
      </c>
      <c r="F449" s="23">
        <v>1980</v>
      </c>
      <c r="G449">
        <f>PERCENTRANK(Table1[Total Citations], E449)</f>
        <v>0.57099999999999995</v>
      </c>
      <c r="H449">
        <f>1-PERCENTRANK(Table1[Earliest Pub], F449)</f>
        <v>0.73899999999999999</v>
      </c>
      <c r="I449">
        <f>AVERAGEIF(Table1[School], B449, Table1[Cit rank])</f>
        <v>0.49188095238095225</v>
      </c>
      <c r="J449">
        <f>AVERAGEIF(Table1[School], B449, Table1[YO rank])</f>
        <v>0.50757142857142856</v>
      </c>
      <c r="K449" s="3">
        <f t="shared" si="18"/>
        <v>0.96908715639365772</v>
      </c>
      <c r="L449" s="3">
        <f t="shared" si="19"/>
        <v>41</v>
      </c>
      <c r="M449" s="3">
        <f t="shared" si="20"/>
        <v>17.170731707317074</v>
      </c>
    </row>
    <row r="450" spans="1:13" ht="15.6">
      <c r="A450" s="7" t="s">
        <v>529</v>
      </c>
      <c r="B450" s="7" t="s">
        <v>40</v>
      </c>
      <c r="C450" s="7" t="s">
        <v>7</v>
      </c>
      <c r="D450" s="7" t="s">
        <v>83</v>
      </c>
      <c r="E450" s="7">
        <v>3015</v>
      </c>
      <c r="F450" s="7">
        <v>1973</v>
      </c>
      <c r="G450">
        <f>PERCENTRANK(Table1[Total Citations], E450)</f>
        <v>0.91800000000000004</v>
      </c>
      <c r="H450">
        <f>1-PERCENTRANK(Table1[Earliest Pub], F450)</f>
        <v>0.88500000000000001</v>
      </c>
      <c r="I450">
        <f>AVERAGEIF(Table1[School], B450, Table1[Cit rank])</f>
        <v>0.49188095238095225</v>
      </c>
      <c r="J450">
        <f>AVERAGEIF(Table1[School], B450, Table1[YO rank])</f>
        <v>0.50757142857142856</v>
      </c>
      <c r="K450" s="3">
        <f t="shared" ref="K450:K513" si="21">I450/J450</f>
        <v>0.96908715639365772</v>
      </c>
      <c r="L450" s="3">
        <f t="shared" ref="L450:L513" si="22">2021-F450</f>
        <v>48</v>
      </c>
      <c r="M450" s="3">
        <f t="shared" ref="M450:M513" si="23">E450/L450</f>
        <v>62.8125</v>
      </c>
    </row>
    <row r="451" spans="1:13" ht="15.6">
      <c r="A451" s="7" t="s">
        <v>530</v>
      </c>
      <c r="B451" s="7" t="s">
        <v>40</v>
      </c>
      <c r="C451" s="7" t="s">
        <v>7</v>
      </c>
      <c r="D451" s="7" t="s">
        <v>83</v>
      </c>
      <c r="E451" s="7">
        <v>403</v>
      </c>
      <c r="F451" s="7">
        <v>1991</v>
      </c>
      <c r="G451">
        <f>PERCENTRANK(Table1[Total Citations], E451)</f>
        <v>0.38200000000000001</v>
      </c>
      <c r="H451">
        <f>1-PERCENTRANK(Table1[Earliest Pub], F451)</f>
        <v>0.41400000000000003</v>
      </c>
      <c r="I451">
        <f>AVERAGEIF(Table1[School], B451, Table1[Cit rank])</f>
        <v>0.49188095238095225</v>
      </c>
      <c r="J451">
        <f>AVERAGEIF(Table1[School], B451, Table1[YO rank])</f>
        <v>0.50757142857142856</v>
      </c>
      <c r="K451" s="3">
        <f t="shared" si="21"/>
        <v>0.96908715639365772</v>
      </c>
      <c r="L451" s="3">
        <f t="shared" si="22"/>
        <v>30</v>
      </c>
      <c r="M451" s="3">
        <f t="shared" si="23"/>
        <v>13.433333333333334</v>
      </c>
    </row>
    <row r="452" spans="1:13" ht="15.6">
      <c r="A452" s="7" t="s">
        <v>531</v>
      </c>
      <c r="B452" s="7" t="s">
        <v>40</v>
      </c>
      <c r="C452" s="7" t="s">
        <v>7</v>
      </c>
      <c r="D452" s="7" t="s">
        <v>83</v>
      </c>
      <c r="E452" s="7">
        <v>51</v>
      </c>
      <c r="F452" s="7">
        <v>1992</v>
      </c>
      <c r="G452">
        <f>PERCENTRANK(Table1[Total Citations], E452)</f>
        <v>5.3999999999999999E-2</v>
      </c>
      <c r="H452">
        <f>1-PERCENTRANK(Table1[Earliest Pub], F452)</f>
        <v>0.38700000000000001</v>
      </c>
      <c r="I452">
        <f>AVERAGEIF(Table1[School], B452, Table1[Cit rank])</f>
        <v>0.49188095238095225</v>
      </c>
      <c r="J452">
        <f>AVERAGEIF(Table1[School], B452, Table1[YO rank])</f>
        <v>0.50757142857142856</v>
      </c>
      <c r="K452" s="3">
        <f t="shared" si="21"/>
        <v>0.96908715639365772</v>
      </c>
      <c r="L452" s="3">
        <f t="shared" si="22"/>
        <v>29</v>
      </c>
      <c r="M452" s="3">
        <f t="shared" si="23"/>
        <v>1.7586206896551724</v>
      </c>
    </row>
    <row r="453" spans="1:13" ht="15.6">
      <c r="A453" s="7" t="s">
        <v>532</v>
      </c>
      <c r="B453" s="7" t="s">
        <v>40</v>
      </c>
      <c r="C453" s="7" t="s">
        <v>7</v>
      </c>
      <c r="D453" s="7" t="s">
        <v>83</v>
      </c>
      <c r="E453" s="7">
        <v>392</v>
      </c>
      <c r="F453" s="7">
        <v>2003</v>
      </c>
      <c r="G453">
        <f>PERCENTRANK(Table1[Total Citations], E453)</f>
        <v>0.373</v>
      </c>
      <c r="H453">
        <f>1-PERCENTRANK(Table1[Earliest Pub], F453)</f>
        <v>8.1999999999999962E-2</v>
      </c>
      <c r="I453">
        <f>AVERAGEIF(Table1[School], B453, Table1[Cit rank])</f>
        <v>0.49188095238095225</v>
      </c>
      <c r="J453">
        <f>AVERAGEIF(Table1[School], B453, Table1[YO rank])</f>
        <v>0.50757142857142856</v>
      </c>
      <c r="K453" s="3">
        <f t="shared" si="21"/>
        <v>0.96908715639365772</v>
      </c>
      <c r="L453" s="3">
        <f t="shared" si="22"/>
        <v>18</v>
      </c>
      <c r="M453" s="3">
        <f t="shared" si="23"/>
        <v>21.777777777777779</v>
      </c>
    </row>
    <row r="454" spans="1:13" ht="15.6">
      <c r="A454" s="7" t="s">
        <v>533</v>
      </c>
      <c r="B454" s="7" t="s">
        <v>40</v>
      </c>
      <c r="C454" s="7" t="s">
        <v>7</v>
      </c>
      <c r="D454" s="7" t="s">
        <v>83</v>
      </c>
      <c r="E454" s="7">
        <v>222</v>
      </c>
      <c r="F454" s="7">
        <v>2007</v>
      </c>
      <c r="G454">
        <f>PERCENTRANK(Table1[Total Citations], E454)</f>
        <v>0.219</v>
      </c>
      <c r="H454">
        <f>1-PERCENTRANK(Table1[Earliest Pub], F454)</f>
        <v>1.8000000000000016E-2</v>
      </c>
      <c r="I454">
        <f>AVERAGEIF(Table1[School], B454, Table1[Cit rank])</f>
        <v>0.49188095238095225</v>
      </c>
      <c r="J454">
        <f>AVERAGEIF(Table1[School], B454, Table1[YO rank])</f>
        <v>0.50757142857142856</v>
      </c>
      <c r="K454" s="3">
        <f t="shared" si="21"/>
        <v>0.96908715639365772</v>
      </c>
      <c r="L454" s="3">
        <f t="shared" si="22"/>
        <v>14</v>
      </c>
      <c r="M454" s="3">
        <f t="shared" si="23"/>
        <v>15.857142857142858</v>
      </c>
    </row>
    <row r="455" spans="1:13" ht="15.6">
      <c r="A455" s="7" t="s">
        <v>534</v>
      </c>
      <c r="B455" s="7" t="s">
        <v>40</v>
      </c>
      <c r="C455" s="7" t="s">
        <v>7</v>
      </c>
      <c r="D455" s="7" t="s">
        <v>83</v>
      </c>
      <c r="E455" s="7">
        <v>1377</v>
      </c>
      <c r="F455" s="7">
        <v>1982</v>
      </c>
      <c r="G455">
        <f>PERCENTRANK(Table1[Total Citations], E455)</f>
        <v>0.77</v>
      </c>
      <c r="H455">
        <f>1-PERCENTRANK(Table1[Earliest Pub], F455)</f>
        <v>0.68399999999999994</v>
      </c>
      <c r="I455">
        <f>AVERAGEIF(Table1[School], B455, Table1[Cit rank])</f>
        <v>0.49188095238095225</v>
      </c>
      <c r="J455">
        <f>AVERAGEIF(Table1[School], B455, Table1[YO rank])</f>
        <v>0.50757142857142856</v>
      </c>
      <c r="K455" s="3">
        <f t="shared" si="21"/>
        <v>0.96908715639365772</v>
      </c>
      <c r="L455" s="3">
        <f t="shared" si="22"/>
        <v>39</v>
      </c>
      <c r="M455" s="3">
        <f t="shared" si="23"/>
        <v>35.307692307692307</v>
      </c>
    </row>
    <row r="456" spans="1:13" ht="15.6">
      <c r="A456" s="7" t="s">
        <v>535</v>
      </c>
      <c r="B456" s="7" t="s">
        <v>40</v>
      </c>
      <c r="C456" s="7" t="s">
        <v>7</v>
      </c>
      <c r="D456" s="7" t="s">
        <v>83</v>
      </c>
      <c r="E456" s="7">
        <v>1125</v>
      </c>
      <c r="F456" s="7">
        <v>1968</v>
      </c>
      <c r="G456">
        <f>PERCENTRANK(Table1[Total Citations], E456)</f>
        <v>0.71299999999999997</v>
      </c>
      <c r="H456">
        <f>1-PERCENTRANK(Table1[Earliest Pub], F456)</f>
        <v>0.94899999999999995</v>
      </c>
      <c r="I456">
        <f>AVERAGEIF(Table1[School], B456, Table1[Cit rank])</f>
        <v>0.49188095238095225</v>
      </c>
      <c r="J456">
        <f>AVERAGEIF(Table1[School], B456, Table1[YO rank])</f>
        <v>0.50757142857142856</v>
      </c>
      <c r="K456" s="3">
        <f t="shared" si="21"/>
        <v>0.96908715639365772</v>
      </c>
      <c r="L456" s="3">
        <f t="shared" si="22"/>
        <v>53</v>
      </c>
      <c r="M456" s="3">
        <f t="shared" si="23"/>
        <v>21.226415094339622</v>
      </c>
    </row>
    <row r="457" spans="1:13" ht="15.6">
      <c r="A457" s="7" t="s">
        <v>536</v>
      </c>
      <c r="B457" s="7" t="s">
        <v>40</v>
      </c>
      <c r="C457" s="7" t="s">
        <v>7</v>
      </c>
      <c r="D457" s="7" t="s">
        <v>83</v>
      </c>
      <c r="E457" s="7">
        <v>2408</v>
      </c>
      <c r="F457" s="7">
        <v>1970</v>
      </c>
      <c r="G457">
        <f>PERCENTRANK(Table1[Total Citations], E457)</f>
        <v>0.88600000000000001</v>
      </c>
      <c r="H457">
        <f>1-PERCENTRANK(Table1[Earliest Pub], F457)</f>
        <v>0.92700000000000005</v>
      </c>
      <c r="I457">
        <f>AVERAGEIF(Table1[School], B457, Table1[Cit rank])</f>
        <v>0.49188095238095225</v>
      </c>
      <c r="J457">
        <f>AVERAGEIF(Table1[School], B457, Table1[YO rank])</f>
        <v>0.50757142857142856</v>
      </c>
      <c r="K457" s="3">
        <f t="shared" si="21"/>
        <v>0.96908715639365772</v>
      </c>
      <c r="L457" s="3">
        <f t="shared" si="22"/>
        <v>51</v>
      </c>
      <c r="M457" s="3">
        <f t="shared" si="23"/>
        <v>47.215686274509807</v>
      </c>
    </row>
    <row r="458" spans="1:13" ht="15.6">
      <c r="A458" s="7" t="s">
        <v>537</v>
      </c>
      <c r="B458" s="7" t="s">
        <v>40</v>
      </c>
      <c r="C458" s="7" t="s">
        <v>7</v>
      </c>
      <c r="D458" s="7" t="s">
        <v>83</v>
      </c>
      <c r="E458" s="7">
        <v>5263</v>
      </c>
      <c r="F458" s="7">
        <v>1985</v>
      </c>
      <c r="G458">
        <f>PERCENTRANK(Table1[Total Citations], E458)</f>
        <v>0.97099999999999997</v>
      </c>
      <c r="H458">
        <f>1-PERCENTRANK(Table1[Earliest Pub], F458)</f>
        <v>0.59299999999999997</v>
      </c>
      <c r="I458">
        <f>AVERAGEIF(Table1[School], B458, Table1[Cit rank])</f>
        <v>0.49188095238095225</v>
      </c>
      <c r="J458">
        <f>AVERAGEIF(Table1[School], B458, Table1[YO rank])</f>
        <v>0.50757142857142856</v>
      </c>
      <c r="K458" s="3">
        <f t="shared" si="21"/>
        <v>0.96908715639365772</v>
      </c>
      <c r="L458" s="3">
        <f t="shared" si="22"/>
        <v>36</v>
      </c>
      <c r="M458" s="3">
        <f t="shared" si="23"/>
        <v>146.19444444444446</v>
      </c>
    </row>
    <row r="459" spans="1:13" ht="15.6">
      <c r="A459" s="7" t="s">
        <v>538</v>
      </c>
      <c r="B459" s="7" t="s">
        <v>40</v>
      </c>
      <c r="C459" s="7" t="s">
        <v>7</v>
      </c>
      <c r="D459" s="7" t="s">
        <v>83</v>
      </c>
      <c r="E459" s="7">
        <v>1679</v>
      </c>
      <c r="F459" s="7">
        <v>1988</v>
      </c>
      <c r="G459">
        <f>PERCENTRANK(Table1[Total Citations], E459)</f>
        <v>0.82</v>
      </c>
      <c r="H459">
        <f>1-PERCENTRANK(Table1[Earliest Pub], F459)</f>
        <v>0.5</v>
      </c>
      <c r="I459">
        <f>AVERAGEIF(Table1[School], B459, Table1[Cit rank])</f>
        <v>0.49188095238095225</v>
      </c>
      <c r="J459">
        <f>AVERAGEIF(Table1[School], B459, Table1[YO rank])</f>
        <v>0.50757142857142856</v>
      </c>
      <c r="K459" s="3">
        <f t="shared" si="21"/>
        <v>0.96908715639365772</v>
      </c>
      <c r="L459" s="3">
        <f t="shared" si="22"/>
        <v>33</v>
      </c>
      <c r="M459" s="3">
        <f t="shared" si="23"/>
        <v>50.878787878787875</v>
      </c>
    </row>
    <row r="460" spans="1:13" ht="15.6">
      <c r="A460" s="7" t="s">
        <v>539</v>
      </c>
      <c r="B460" s="7" t="s">
        <v>40</v>
      </c>
      <c r="C460" s="7" t="s">
        <v>7</v>
      </c>
      <c r="D460" s="7" t="s">
        <v>83</v>
      </c>
      <c r="E460" s="7">
        <v>868</v>
      </c>
      <c r="F460" s="7">
        <v>1972</v>
      </c>
      <c r="G460">
        <f>PERCENTRANK(Table1[Total Citations], E460)</f>
        <v>0.63700000000000001</v>
      </c>
      <c r="H460">
        <f>1-PERCENTRANK(Table1[Earliest Pub], F460)</f>
        <v>0.89700000000000002</v>
      </c>
      <c r="I460">
        <f>AVERAGEIF(Table1[School], B460, Table1[Cit rank])</f>
        <v>0.49188095238095225</v>
      </c>
      <c r="J460">
        <f>AVERAGEIF(Table1[School], B460, Table1[YO rank])</f>
        <v>0.50757142857142856</v>
      </c>
      <c r="K460" s="3">
        <f t="shared" si="21"/>
        <v>0.96908715639365772</v>
      </c>
      <c r="L460" s="3">
        <f t="shared" si="22"/>
        <v>49</v>
      </c>
      <c r="M460" s="3">
        <f t="shared" si="23"/>
        <v>17.714285714285715</v>
      </c>
    </row>
    <row r="461" spans="1:13" ht="15.6">
      <c r="A461" s="7" t="s">
        <v>540</v>
      </c>
      <c r="B461" s="7" t="s">
        <v>40</v>
      </c>
      <c r="C461" s="7" t="s">
        <v>7</v>
      </c>
      <c r="D461" s="7" t="s">
        <v>83</v>
      </c>
      <c r="E461" s="7">
        <v>1984</v>
      </c>
      <c r="F461" s="7">
        <v>1989</v>
      </c>
      <c r="G461">
        <f>PERCENTRANK(Table1[Total Citations], E461)</f>
        <v>0.85899999999999999</v>
      </c>
      <c r="H461">
        <f>1-PERCENTRANK(Table1[Earliest Pub], F461)</f>
        <v>0.46899999999999997</v>
      </c>
      <c r="I461">
        <f>AVERAGEIF(Table1[School], B461, Table1[Cit rank])</f>
        <v>0.49188095238095225</v>
      </c>
      <c r="J461">
        <f>AVERAGEIF(Table1[School], B461, Table1[YO rank])</f>
        <v>0.50757142857142856</v>
      </c>
      <c r="K461" s="3">
        <f t="shared" si="21"/>
        <v>0.96908715639365772</v>
      </c>
      <c r="L461" s="3">
        <f t="shared" si="22"/>
        <v>32</v>
      </c>
      <c r="M461" s="3">
        <f t="shared" si="23"/>
        <v>62</v>
      </c>
    </row>
    <row r="462" spans="1:13" ht="15.6">
      <c r="A462" s="7" t="s">
        <v>541</v>
      </c>
      <c r="B462" s="7" t="s">
        <v>40</v>
      </c>
      <c r="C462" s="7" t="s">
        <v>7</v>
      </c>
      <c r="D462" s="7" t="s">
        <v>83</v>
      </c>
      <c r="E462" s="7">
        <v>1136</v>
      </c>
      <c r="F462" s="7">
        <v>1991</v>
      </c>
      <c r="G462">
        <f>PERCENTRANK(Table1[Total Citations], E462)</f>
        <v>0.71499999999999997</v>
      </c>
      <c r="H462">
        <f>1-PERCENTRANK(Table1[Earliest Pub], F462)</f>
        <v>0.41400000000000003</v>
      </c>
      <c r="I462">
        <f>AVERAGEIF(Table1[School], B462, Table1[Cit rank])</f>
        <v>0.49188095238095225</v>
      </c>
      <c r="J462">
        <f>AVERAGEIF(Table1[School], B462, Table1[YO rank])</f>
        <v>0.50757142857142856</v>
      </c>
      <c r="K462" s="3">
        <f t="shared" si="21"/>
        <v>0.96908715639365772</v>
      </c>
      <c r="L462" s="3">
        <f t="shared" si="22"/>
        <v>30</v>
      </c>
      <c r="M462" s="3">
        <f t="shared" si="23"/>
        <v>37.866666666666667</v>
      </c>
    </row>
    <row r="463" spans="1:13">
      <c r="A463" s="9" t="s">
        <v>542</v>
      </c>
      <c r="B463" s="9" t="s">
        <v>41</v>
      </c>
      <c r="C463" s="9" t="s">
        <v>6</v>
      </c>
      <c r="D463" s="9" t="s">
        <v>83</v>
      </c>
      <c r="E463" s="9">
        <v>2133</v>
      </c>
      <c r="F463" s="9">
        <v>1974</v>
      </c>
      <c r="G463">
        <f>PERCENTRANK(Table1[Total Citations], E463)</f>
        <v>0.86799999999999999</v>
      </c>
      <c r="H463">
        <f>1-PERCENTRANK(Table1[Earliest Pub], F463)</f>
        <v>0.86899999999999999</v>
      </c>
      <c r="I463">
        <f>AVERAGEIF(Table1[School], B463, Table1[Cit rank])</f>
        <v>0.77746666666666686</v>
      </c>
      <c r="J463">
        <f>AVERAGEIF(Table1[School], B463, Table1[YO rank])</f>
        <v>0.51813333333333333</v>
      </c>
      <c r="K463" s="3">
        <f t="shared" si="21"/>
        <v>1.500514668039115</v>
      </c>
      <c r="L463" s="3">
        <f t="shared" si="22"/>
        <v>47</v>
      </c>
      <c r="M463" s="3">
        <f t="shared" si="23"/>
        <v>45.382978723404257</v>
      </c>
    </row>
    <row r="464" spans="1:13">
      <c r="A464" s="9" t="s">
        <v>543</v>
      </c>
      <c r="B464" s="9" t="s">
        <v>41</v>
      </c>
      <c r="C464" s="9" t="s">
        <v>6</v>
      </c>
      <c r="D464" s="9" t="s">
        <v>83</v>
      </c>
      <c r="E464" s="9">
        <v>1432</v>
      </c>
      <c r="F464" s="9">
        <v>2002</v>
      </c>
      <c r="G464">
        <f>PERCENTRANK(Table1[Total Citations], E464)</f>
        <v>0.78200000000000003</v>
      </c>
      <c r="H464">
        <f>1-PERCENTRANK(Table1[Earliest Pub], F464)</f>
        <v>0.10299999999999998</v>
      </c>
      <c r="I464">
        <f>AVERAGEIF(Table1[School], B464, Table1[Cit rank])</f>
        <v>0.77746666666666686</v>
      </c>
      <c r="J464">
        <f>AVERAGEIF(Table1[School], B464, Table1[YO rank])</f>
        <v>0.51813333333333333</v>
      </c>
      <c r="K464" s="3">
        <f t="shared" si="21"/>
        <v>1.500514668039115</v>
      </c>
      <c r="L464" s="3">
        <f t="shared" si="22"/>
        <v>19</v>
      </c>
      <c r="M464" s="3">
        <f t="shared" si="23"/>
        <v>75.368421052631575</v>
      </c>
    </row>
    <row r="465" spans="1:13">
      <c r="A465" s="9" t="s">
        <v>544</v>
      </c>
      <c r="B465" s="9" t="s">
        <v>41</v>
      </c>
      <c r="C465" s="9" t="s">
        <v>6</v>
      </c>
      <c r="D465" s="9" t="s">
        <v>83</v>
      </c>
      <c r="E465" s="9">
        <v>54</v>
      </c>
      <c r="F465" s="9">
        <v>2008</v>
      </c>
      <c r="G465">
        <f>PERCENTRANK(Table1[Total Citations], E465)</f>
        <v>5.6000000000000001E-2</v>
      </c>
      <c r="H465">
        <f>1-PERCENTRANK(Table1[Earliest Pub], F465)</f>
        <v>1.2000000000000011E-2</v>
      </c>
      <c r="I465">
        <f>AVERAGEIF(Table1[School], B465, Table1[Cit rank])</f>
        <v>0.77746666666666686</v>
      </c>
      <c r="J465">
        <f>AVERAGEIF(Table1[School], B465, Table1[YO rank])</f>
        <v>0.51813333333333333</v>
      </c>
      <c r="K465" s="3">
        <f t="shared" si="21"/>
        <v>1.500514668039115</v>
      </c>
      <c r="L465" s="3">
        <f t="shared" si="22"/>
        <v>13</v>
      </c>
      <c r="M465" s="3">
        <f t="shared" si="23"/>
        <v>4.1538461538461542</v>
      </c>
    </row>
    <row r="466" spans="1:13" ht="15.6">
      <c r="A466" s="9" t="s">
        <v>545</v>
      </c>
      <c r="B466" s="9" t="s">
        <v>41</v>
      </c>
      <c r="C466" s="7" t="s">
        <v>7</v>
      </c>
      <c r="D466" s="9" t="s">
        <v>83</v>
      </c>
      <c r="E466" s="9">
        <v>2748</v>
      </c>
      <c r="F466" s="9">
        <v>1975</v>
      </c>
      <c r="G466">
        <f>PERCENTRANK(Table1[Total Citations], E466)</f>
        <v>0.90700000000000003</v>
      </c>
      <c r="H466">
        <f>1-PERCENTRANK(Table1[Earliest Pub], F466)</f>
        <v>0.84599999999999997</v>
      </c>
      <c r="I466">
        <f>AVERAGEIF(Table1[School], B466, Table1[Cit rank])</f>
        <v>0.77746666666666686</v>
      </c>
      <c r="J466">
        <f>AVERAGEIF(Table1[School], B466, Table1[YO rank])</f>
        <v>0.51813333333333333</v>
      </c>
      <c r="K466" s="3">
        <f t="shared" si="21"/>
        <v>1.500514668039115</v>
      </c>
      <c r="L466" s="3">
        <f t="shared" si="22"/>
        <v>46</v>
      </c>
      <c r="M466" s="3">
        <f t="shared" si="23"/>
        <v>59.739130434782609</v>
      </c>
    </row>
    <row r="467" spans="1:13" ht="15.6">
      <c r="A467" s="9" t="s">
        <v>546</v>
      </c>
      <c r="B467" s="9" t="s">
        <v>41</v>
      </c>
      <c r="C467" s="7" t="s">
        <v>7</v>
      </c>
      <c r="D467" s="9" t="s">
        <v>83</v>
      </c>
      <c r="E467" s="9">
        <v>11041</v>
      </c>
      <c r="F467" s="9">
        <v>1981</v>
      </c>
      <c r="G467">
        <f>PERCENTRANK(Table1[Total Citations], E467)</f>
        <v>0.99399999999999999</v>
      </c>
      <c r="H467">
        <f>1-PERCENTRANK(Table1[Earliest Pub], F467)</f>
        <v>0.71399999999999997</v>
      </c>
      <c r="I467">
        <f>AVERAGEIF(Table1[School], B467, Table1[Cit rank])</f>
        <v>0.77746666666666686</v>
      </c>
      <c r="J467">
        <f>AVERAGEIF(Table1[School], B467, Table1[YO rank])</f>
        <v>0.51813333333333333</v>
      </c>
      <c r="K467" s="3">
        <f t="shared" si="21"/>
        <v>1.500514668039115</v>
      </c>
      <c r="L467" s="3">
        <f t="shared" si="22"/>
        <v>40</v>
      </c>
      <c r="M467" s="3">
        <f t="shared" si="23"/>
        <v>276.02499999999998</v>
      </c>
    </row>
    <row r="468" spans="1:13" ht="15.6">
      <c r="A468" s="9" t="s">
        <v>547</v>
      </c>
      <c r="B468" s="9" t="s">
        <v>41</v>
      </c>
      <c r="C468" s="7" t="s">
        <v>7</v>
      </c>
      <c r="D468" s="9" t="s">
        <v>83</v>
      </c>
      <c r="E468" s="9">
        <v>798</v>
      </c>
      <c r="F468" s="9">
        <v>1997</v>
      </c>
      <c r="G468">
        <f>PERCENTRANK(Table1[Total Citations], E468)</f>
        <v>0.61299999999999999</v>
      </c>
      <c r="H468">
        <f>1-PERCENTRANK(Table1[Earliest Pub], F468)</f>
        <v>0.24</v>
      </c>
      <c r="I468">
        <f>AVERAGEIF(Table1[School], B468, Table1[Cit rank])</f>
        <v>0.77746666666666686</v>
      </c>
      <c r="J468">
        <f>AVERAGEIF(Table1[School], B468, Table1[YO rank])</f>
        <v>0.51813333333333333</v>
      </c>
      <c r="K468" s="3">
        <f t="shared" si="21"/>
        <v>1.500514668039115</v>
      </c>
      <c r="L468" s="3">
        <f t="shared" si="22"/>
        <v>24</v>
      </c>
      <c r="M468" s="3">
        <f t="shared" si="23"/>
        <v>33.25</v>
      </c>
    </row>
    <row r="469" spans="1:13" ht="15.6">
      <c r="A469" s="9" t="s">
        <v>548</v>
      </c>
      <c r="B469" s="9" t="s">
        <v>41</v>
      </c>
      <c r="C469" s="7" t="s">
        <v>7</v>
      </c>
      <c r="D469" s="9" t="s">
        <v>83</v>
      </c>
      <c r="E469" s="9">
        <v>5866</v>
      </c>
      <c r="F469" s="9">
        <v>1981</v>
      </c>
      <c r="G469">
        <f>PERCENTRANK(Table1[Total Citations], E469)</f>
        <v>0.97899999999999998</v>
      </c>
      <c r="H469">
        <f>1-PERCENTRANK(Table1[Earliest Pub], F469)</f>
        <v>0.71399999999999997</v>
      </c>
      <c r="I469">
        <f>AVERAGEIF(Table1[School], B469, Table1[Cit rank])</f>
        <v>0.77746666666666686</v>
      </c>
      <c r="J469">
        <f>AVERAGEIF(Table1[School], B469, Table1[YO rank])</f>
        <v>0.51813333333333333</v>
      </c>
      <c r="K469" s="3">
        <f t="shared" si="21"/>
        <v>1.500514668039115</v>
      </c>
      <c r="L469" s="3">
        <f t="shared" si="22"/>
        <v>40</v>
      </c>
      <c r="M469" s="3">
        <f t="shared" si="23"/>
        <v>146.65</v>
      </c>
    </row>
    <row r="470" spans="1:13" ht="15.6">
      <c r="A470" s="9" t="s">
        <v>549</v>
      </c>
      <c r="B470" s="9" t="s">
        <v>41</v>
      </c>
      <c r="C470" s="7" t="s">
        <v>7</v>
      </c>
      <c r="D470" s="9" t="s">
        <v>83</v>
      </c>
      <c r="E470" s="9">
        <v>819</v>
      </c>
      <c r="F470" s="9">
        <v>1997</v>
      </c>
      <c r="G470">
        <f>PERCENTRANK(Table1[Total Citations], E470)</f>
        <v>0.62</v>
      </c>
      <c r="H470">
        <f>1-PERCENTRANK(Table1[Earliest Pub], F470)</f>
        <v>0.24</v>
      </c>
      <c r="I470">
        <f>AVERAGEIF(Table1[School], B470, Table1[Cit rank])</f>
        <v>0.77746666666666686</v>
      </c>
      <c r="J470">
        <f>AVERAGEIF(Table1[School], B470, Table1[YO rank])</f>
        <v>0.51813333333333333</v>
      </c>
      <c r="K470" s="3">
        <f t="shared" si="21"/>
        <v>1.500514668039115</v>
      </c>
      <c r="L470" s="3">
        <f t="shared" si="22"/>
        <v>24</v>
      </c>
      <c r="M470" s="3">
        <f t="shared" si="23"/>
        <v>34.125</v>
      </c>
    </row>
    <row r="471" spans="1:13" ht="15.6">
      <c r="A471" s="9" t="s">
        <v>550</v>
      </c>
      <c r="B471" s="9" t="s">
        <v>41</v>
      </c>
      <c r="C471" s="7" t="s">
        <v>7</v>
      </c>
      <c r="D471" s="9" t="s">
        <v>83</v>
      </c>
      <c r="E471" s="9">
        <v>4269</v>
      </c>
      <c r="F471" s="9">
        <v>1984</v>
      </c>
      <c r="G471">
        <f>PERCENTRANK(Table1[Total Citations], E471)</f>
        <v>0.95799999999999996</v>
      </c>
      <c r="H471">
        <f>1-PERCENTRANK(Table1[Earliest Pub], F471)</f>
        <v>0.622</v>
      </c>
      <c r="I471">
        <f>AVERAGEIF(Table1[School], B471, Table1[Cit rank])</f>
        <v>0.77746666666666686</v>
      </c>
      <c r="J471">
        <f>AVERAGEIF(Table1[School], B471, Table1[YO rank])</f>
        <v>0.51813333333333333</v>
      </c>
      <c r="K471" s="3">
        <f t="shared" si="21"/>
        <v>1.500514668039115</v>
      </c>
      <c r="L471" s="3">
        <f t="shared" si="22"/>
        <v>37</v>
      </c>
      <c r="M471" s="3">
        <f t="shared" si="23"/>
        <v>115.37837837837837</v>
      </c>
    </row>
    <row r="472" spans="1:13" ht="15.6">
      <c r="A472" s="9" t="s">
        <v>551</v>
      </c>
      <c r="B472" s="9" t="s">
        <v>41</v>
      </c>
      <c r="C472" s="7" t="s">
        <v>7</v>
      </c>
      <c r="D472" s="9" t="s">
        <v>83</v>
      </c>
      <c r="E472" s="9">
        <v>6173</v>
      </c>
      <c r="F472" s="9">
        <v>1967</v>
      </c>
      <c r="G472">
        <f>PERCENTRANK(Table1[Total Citations], E472)</f>
        <v>0.98199999999999998</v>
      </c>
      <c r="H472">
        <f>1-PERCENTRANK(Table1[Earliest Pub], F472)</f>
        <v>0.95799999999999996</v>
      </c>
      <c r="I472">
        <f>AVERAGEIF(Table1[School], B472, Table1[Cit rank])</f>
        <v>0.77746666666666686</v>
      </c>
      <c r="J472">
        <f>AVERAGEIF(Table1[School], B472, Table1[YO rank])</f>
        <v>0.51813333333333333</v>
      </c>
      <c r="K472" s="3">
        <f t="shared" si="21"/>
        <v>1.500514668039115</v>
      </c>
      <c r="L472" s="3">
        <f t="shared" si="22"/>
        <v>54</v>
      </c>
      <c r="M472" s="3">
        <f t="shared" si="23"/>
        <v>114.31481481481481</v>
      </c>
    </row>
    <row r="473" spans="1:13" ht="15.6">
      <c r="A473" s="9" t="s">
        <v>552</v>
      </c>
      <c r="B473" s="9" t="s">
        <v>41</v>
      </c>
      <c r="C473" s="7" t="s">
        <v>7</v>
      </c>
      <c r="D473" s="9" t="s">
        <v>83</v>
      </c>
      <c r="E473" s="9">
        <v>1903</v>
      </c>
      <c r="F473" s="9">
        <v>1980</v>
      </c>
      <c r="G473">
        <f>PERCENTRANK(Table1[Total Citations], E473)</f>
        <v>0.85</v>
      </c>
      <c r="H473">
        <f>1-PERCENTRANK(Table1[Earliest Pub], F473)</f>
        <v>0.73899999999999999</v>
      </c>
      <c r="I473">
        <f>AVERAGEIF(Table1[School], B473, Table1[Cit rank])</f>
        <v>0.77746666666666686</v>
      </c>
      <c r="J473">
        <f>AVERAGEIF(Table1[School], B473, Table1[YO rank])</f>
        <v>0.51813333333333333</v>
      </c>
      <c r="K473" s="3">
        <f t="shared" si="21"/>
        <v>1.500514668039115</v>
      </c>
      <c r="L473" s="3">
        <f t="shared" si="22"/>
        <v>41</v>
      </c>
      <c r="M473" s="3">
        <f t="shared" si="23"/>
        <v>46.414634146341463</v>
      </c>
    </row>
    <row r="474" spans="1:13" ht="15.6">
      <c r="A474" s="9" t="s">
        <v>553</v>
      </c>
      <c r="B474" s="9" t="s">
        <v>41</v>
      </c>
      <c r="C474" s="7" t="s">
        <v>7</v>
      </c>
      <c r="D474" s="9" t="s">
        <v>83</v>
      </c>
      <c r="E474" s="9">
        <v>1177</v>
      </c>
      <c r="F474" s="9">
        <v>1955</v>
      </c>
      <c r="G474">
        <f>PERCENTRANK(Table1[Total Citations], E474)</f>
        <v>0.72699999999999998</v>
      </c>
      <c r="H474">
        <f>1-PERCENTRANK(Table1[Earliest Pub], F474)</f>
        <v>1</v>
      </c>
      <c r="I474">
        <f>AVERAGEIF(Table1[School], B474, Table1[Cit rank])</f>
        <v>0.77746666666666686</v>
      </c>
      <c r="J474">
        <f>AVERAGEIF(Table1[School], B474, Table1[YO rank])</f>
        <v>0.51813333333333333</v>
      </c>
      <c r="K474" s="3">
        <f t="shared" si="21"/>
        <v>1.500514668039115</v>
      </c>
      <c r="L474" s="3">
        <f t="shared" si="22"/>
        <v>66</v>
      </c>
      <c r="M474" s="3">
        <f t="shared" si="23"/>
        <v>17.833333333333332</v>
      </c>
    </row>
    <row r="475" spans="1:13" ht="15.6">
      <c r="A475" s="9" t="s">
        <v>554</v>
      </c>
      <c r="B475" s="9" t="s">
        <v>41</v>
      </c>
      <c r="C475" s="7" t="s">
        <v>7</v>
      </c>
      <c r="D475" s="9" t="s">
        <v>83</v>
      </c>
      <c r="E475" s="9">
        <v>1208</v>
      </c>
      <c r="F475" s="9">
        <v>1999</v>
      </c>
      <c r="G475">
        <f>PERCENTRANK(Table1[Total Citations], E475)</f>
        <v>0.73399999999999999</v>
      </c>
      <c r="H475">
        <f>1-PERCENTRANK(Table1[Earliest Pub], F475)</f>
        <v>0.17200000000000004</v>
      </c>
      <c r="I475">
        <f>AVERAGEIF(Table1[School], B475, Table1[Cit rank])</f>
        <v>0.77746666666666686</v>
      </c>
      <c r="J475">
        <f>AVERAGEIF(Table1[School], B475, Table1[YO rank])</f>
        <v>0.51813333333333333</v>
      </c>
      <c r="K475" s="3">
        <f t="shared" si="21"/>
        <v>1.500514668039115</v>
      </c>
      <c r="L475" s="3">
        <f t="shared" si="22"/>
        <v>22</v>
      </c>
      <c r="M475" s="3">
        <f t="shared" si="23"/>
        <v>54.909090909090907</v>
      </c>
    </row>
    <row r="476" spans="1:13" ht="15.6">
      <c r="A476" s="9" t="s">
        <v>555</v>
      </c>
      <c r="B476" s="9" t="s">
        <v>41</v>
      </c>
      <c r="C476" s="7" t="s">
        <v>7</v>
      </c>
      <c r="D476" s="9" t="s">
        <v>83</v>
      </c>
      <c r="E476" s="9">
        <v>3876</v>
      </c>
      <c r="F476" s="9">
        <v>1966</v>
      </c>
      <c r="G476">
        <f>PERCENTRANK(Table1[Total Citations], E476)</f>
        <v>0.94799999999999995</v>
      </c>
      <c r="H476">
        <f>1-PERCENTRANK(Table1[Earliest Pub], F476)</f>
        <v>0.96599999999999997</v>
      </c>
      <c r="I476">
        <f>AVERAGEIF(Table1[School], B476, Table1[Cit rank])</f>
        <v>0.77746666666666686</v>
      </c>
      <c r="J476">
        <f>AVERAGEIF(Table1[School], B476, Table1[YO rank])</f>
        <v>0.51813333333333333</v>
      </c>
      <c r="K476" s="3">
        <f t="shared" si="21"/>
        <v>1.500514668039115</v>
      </c>
      <c r="L476" s="3">
        <f t="shared" si="22"/>
        <v>55</v>
      </c>
      <c r="M476" s="3">
        <f t="shared" si="23"/>
        <v>70.472727272727269</v>
      </c>
    </row>
    <row r="477" spans="1:13" ht="15.6">
      <c r="A477" s="9" t="s">
        <v>556</v>
      </c>
      <c r="B477" s="9" t="s">
        <v>41</v>
      </c>
      <c r="C477" s="7" t="s">
        <v>7</v>
      </c>
      <c r="D477" s="9" t="s">
        <v>83</v>
      </c>
      <c r="E477" s="9">
        <v>4112</v>
      </c>
      <c r="F477" s="9">
        <v>1977</v>
      </c>
      <c r="G477">
        <f>PERCENTRANK(Table1[Total Citations], E477)</f>
        <v>0.95399999999999996</v>
      </c>
      <c r="H477">
        <f>1-PERCENTRANK(Table1[Earliest Pub], F477)</f>
        <v>0.80499999999999994</v>
      </c>
      <c r="I477">
        <f>AVERAGEIF(Table1[School], B477, Table1[Cit rank])</f>
        <v>0.77746666666666686</v>
      </c>
      <c r="J477">
        <f>AVERAGEIF(Table1[School], B477, Table1[YO rank])</f>
        <v>0.51813333333333333</v>
      </c>
      <c r="K477" s="3">
        <f t="shared" si="21"/>
        <v>1.500514668039115</v>
      </c>
      <c r="L477" s="3">
        <f t="shared" si="22"/>
        <v>44</v>
      </c>
      <c r="M477" s="3">
        <f t="shared" si="23"/>
        <v>93.454545454545453</v>
      </c>
    </row>
    <row r="478" spans="1:13" ht="15.6">
      <c r="A478" s="9" t="s">
        <v>557</v>
      </c>
      <c r="B478" s="9" t="s">
        <v>41</v>
      </c>
      <c r="C478" s="7" t="s">
        <v>7</v>
      </c>
      <c r="D478" s="9" t="s">
        <v>83</v>
      </c>
      <c r="E478" s="9">
        <v>5951</v>
      </c>
      <c r="F478" s="9">
        <v>1978</v>
      </c>
      <c r="G478">
        <f>PERCENTRANK(Table1[Total Citations], E478)</f>
        <v>0.98</v>
      </c>
      <c r="H478">
        <f>1-PERCENTRANK(Table1[Earliest Pub], F478)</f>
        <v>0.78200000000000003</v>
      </c>
      <c r="I478">
        <f>AVERAGEIF(Table1[School], B478, Table1[Cit rank])</f>
        <v>0.77746666666666686</v>
      </c>
      <c r="J478">
        <f>AVERAGEIF(Table1[School], B478, Table1[YO rank])</f>
        <v>0.51813333333333333</v>
      </c>
      <c r="K478" s="3">
        <f t="shared" si="21"/>
        <v>1.500514668039115</v>
      </c>
      <c r="L478" s="3">
        <f t="shared" si="22"/>
        <v>43</v>
      </c>
      <c r="M478" s="3">
        <f t="shared" si="23"/>
        <v>138.3953488372093</v>
      </c>
    </row>
    <row r="479" spans="1:13" ht="15.6">
      <c r="A479" s="9" t="s">
        <v>558</v>
      </c>
      <c r="B479" s="9" t="s">
        <v>41</v>
      </c>
      <c r="C479" s="7" t="s">
        <v>7</v>
      </c>
      <c r="D479" s="9" t="s">
        <v>83</v>
      </c>
      <c r="E479" s="9">
        <v>616</v>
      </c>
      <c r="F479" s="9">
        <v>2001</v>
      </c>
      <c r="G479">
        <f>PERCENTRANK(Table1[Total Citations], E479)</f>
        <v>0.51900000000000002</v>
      </c>
      <c r="H479">
        <f>1-PERCENTRANK(Table1[Earliest Pub], F479)</f>
        <v>0.124</v>
      </c>
      <c r="I479">
        <f>AVERAGEIF(Table1[School], B479, Table1[Cit rank])</f>
        <v>0.77746666666666686</v>
      </c>
      <c r="J479">
        <f>AVERAGEIF(Table1[School], B479, Table1[YO rank])</f>
        <v>0.51813333333333333</v>
      </c>
      <c r="K479" s="3">
        <f t="shared" si="21"/>
        <v>1.500514668039115</v>
      </c>
      <c r="L479" s="3">
        <f t="shared" si="22"/>
        <v>20</v>
      </c>
      <c r="M479" s="3">
        <f t="shared" si="23"/>
        <v>30.8</v>
      </c>
    </row>
    <row r="480" spans="1:13" ht="15.6">
      <c r="A480" s="9" t="s">
        <v>559</v>
      </c>
      <c r="B480" s="9" t="s">
        <v>41</v>
      </c>
      <c r="C480" s="7" t="s">
        <v>7</v>
      </c>
      <c r="D480" s="9" t="s">
        <v>83</v>
      </c>
      <c r="E480" s="9">
        <v>1843</v>
      </c>
      <c r="F480" s="9">
        <v>2001</v>
      </c>
      <c r="G480">
        <f>PERCENTRANK(Table1[Total Citations], E480)</f>
        <v>0.84199999999999997</v>
      </c>
      <c r="H480">
        <f>1-PERCENTRANK(Table1[Earliest Pub], F480)</f>
        <v>0.124</v>
      </c>
      <c r="I480">
        <f>AVERAGEIF(Table1[School], B480, Table1[Cit rank])</f>
        <v>0.77746666666666686</v>
      </c>
      <c r="J480">
        <f>AVERAGEIF(Table1[School], B480, Table1[YO rank])</f>
        <v>0.51813333333333333</v>
      </c>
      <c r="K480" s="3">
        <f t="shared" si="21"/>
        <v>1.500514668039115</v>
      </c>
      <c r="L480" s="3">
        <f t="shared" si="22"/>
        <v>20</v>
      </c>
      <c r="M480" s="3">
        <f t="shared" si="23"/>
        <v>92.15</v>
      </c>
    </row>
    <row r="481" spans="1:13" ht="15.6">
      <c r="A481" s="9" t="s">
        <v>560</v>
      </c>
      <c r="B481" s="9" t="s">
        <v>41</v>
      </c>
      <c r="C481" s="7" t="s">
        <v>7</v>
      </c>
      <c r="D481" s="9" t="s">
        <v>83</v>
      </c>
      <c r="E481" s="9">
        <v>3771</v>
      </c>
      <c r="F481" s="9">
        <v>1994</v>
      </c>
      <c r="G481">
        <f>PERCENTRANK(Table1[Total Citations], E481)</f>
        <v>0.94499999999999995</v>
      </c>
      <c r="H481">
        <f>1-PERCENTRANK(Table1[Earliest Pub], F481)</f>
        <v>0.33399999999999996</v>
      </c>
      <c r="I481">
        <f>AVERAGEIF(Table1[School], B481, Table1[Cit rank])</f>
        <v>0.77746666666666686</v>
      </c>
      <c r="J481">
        <f>AVERAGEIF(Table1[School], B481, Table1[YO rank])</f>
        <v>0.51813333333333333</v>
      </c>
      <c r="K481" s="3">
        <f t="shared" si="21"/>
        <v>1.500514668039115</v>
      </c>
      <c r="L481" s="3">
        <f t="shared" si="22"/>
        <v>27</v>
      </c>
      <c r="M481" s="3">
        <f t="shared" si="23"/>
        <v>139.66666666666666</v>
      </c>
    </row>
    <row r="482" spans="1:13" ht="15.6">
      <c r="A482" s="9" t="s">
        <v>561</v>
      </c>
      <c r="B482" s="9" t="s">
        <v>41</v>
      </c>
      <c r="C482" s="7" t="s">
        <v>7</v>
      </c>
      <c r="D482" s="9" t="s">
        <v>83</v>
      </c>
      <c r="E482" s="9">
        <v>69</v>
      </c>
      <c r="F482" s="9">
        <v>2009</v>
      </c>
      <c r="G482">
        <f>PERCENTRANK(Table1[Total Citations], E482)</f>
        <v>6.9000000000000006E-2</v>
      </c>
      <c r="H482">
        <f>1-PERCENTRANK(Table1[Earliest Pub], F482)</f>
        <v>9.000000000000008E-3</v>
      </c>
      <c r="I482">
        <f>AVERAGEIF(Table1[School], B482, Table1[Cit rank])</f>
        <v>0.77746666666666686</v>
      </c>
      <c r="J482">
        <f>AVERAGEIF(Table1[School], B482, Table1[YO rank])</f>
        <v>0.51813333333333333</v>
      </c>
      <c r="K482" s="3">
        <f t="shared" si="21"/>
        <v>1.500514668039115</v>
      </c>
      <c r="L482" s="3">
        <f t="shared" si="22"/>
        <v>12</v>
      </c>
      <c r="M482" s="3">
        <f t="shared" si="23"/>
        <v>5.75</v>
      </c>
    </row>
    <row r="483" spans="1:13" ht="15.6">
      <c r="A483" s="9" t="s">
        <v>562</v>
      </c>
      <c r="B483" s="9" t="s">
        <v>41</v>
      </c>
      <c r="C483" s="7" t="s">
        <v>7</v>
      </c>
      <c r="D483" s="9" t="s">
        <v>83</v>
      </c>
      <c r="E483" s="9">
        <v>1918</v>
      </c>
      <c r="F483" s="9">
        <v>1995</v>
      </c>
      <c r="G483">
        <f>PERCENTRANK(Table1[Total Citations], E483)</f>
        <v>0.85199999999999998</v>
      </c>
      <c r="H483">
        <f>1-PERCENTRANK(Table1[Earliest Pub], F483)</f>
        <v>0.30400000000000005</v>
      </c>
      <c r="I483">
        <f>AVERAGEIF(Table1[School], B483, Table1[Cit rank])</f>
        <v>0.77746666666666686</v>
      </c>
      <c r="J483">
        <f>AVERAGEIF(Table1[School], B483, Table1[YO rank])</f>
        <v>0.51813333333333333</v>
      </c>
      <c r="K483" s="3">
        <f t="shared" si="21"/>
        <v>1.500514668039115</v>
      </c>
      <c r="L483" s="3">
        <f t="shared" si="22"/>
        <v>26</v>
      </c>
      <c r="M483" s="3">
        <f t="shared" si="23"/>
        <v>73.769230769230774</v>
      </c>
    </row>
    <row r="484" spans="1:13" ht="15.6">
      <c r="A484" s="9" t="s">
        <v>563</v>
      </c>
      <c r="B484" s="9" t="s">
        <v>41</v>
      </c>
      <c r="C484" s="7" t="s">
        <v>7</v>
      </c>
      <c r="D484" s="9" t="s">
        <v>83</v>
      </c>
      <c r="E484" s="9">
        <v>5504</v>
      </c>
      <c r="F484" s="9">
        <v>1980</v>
      </c>
      <c r="G484">
        <f>PERCENTRANK(Table1[Total Citations], E484)</f>
        <v>0.97499999999999998</v>
      </c>
      <c r="H484">
        <f>1-PERCENTRANK(Table1[Earliest Pub], F484)</f>
        <v>0.73899999999999999</v>
      </c>
      <c r="I484">
        <f>AVERAGEIF(Table1[School], B484, Table1[Cit rank])</f>
        <v>0.77746666666666686</v>
      </c>
      <c r="J484">
        <f>AVERAGEIF(Table1[School], B484, Table1[YO rank])</f>
        <v>0.51813333333333333</v>
      </c>
      <c r="K484" s="3">
        <f t="shared" si="21"/>
        <v>1.500514668039115</v>
      </c>
      <c r="L484" s="3">
        <f t="shared" si="22"/>
        <v>41</v>
      </c>
      <c r="M484" s="3">
        <f t="shared" si="23"/>
        <v>134.2439024390244</v>
      </c>
    </row>
    <row r="485" spans="1:13" ht="15.6">
      <c r="A485" s="9" t="s">
        <v>564</v>
      </c>
      <c r="B485" s="9" t="s">
        <v>41</v>
      </c>
      <c r="C485" s="7" t="s">
        <v>7</v>
      </c>
      <c r="D485" s="9" t="s">
        <v>83</v>
      </c>
      <c r="E485" s="9">
        <v>6386</v>
      </c>
      <c r="F485" s="9">
        <v>1973</v>
      </c>
      <c r="G485">
        <f>PERCENTRANK(Table1[Total Citations], E485)</f>
        <v>0.98399999999999999</v>
      </c>
      <c r="H485">
        <f>1-PERCENTRANK(Table1[Earliest Pub], F485)</f>
        <v>0.88500000000000001</v>
      </c>
      <c r="I485">
        <f>AVERAGEIF(Table1[School], B485, Table1[Cit rank])</f>
        <v>0.77746666666666686</v>
      </c>
      <c r="J485">
        <f>AVERAGEIF(Table1[School], B485, Table1[YO rank])</f>
        <v>0.51813333333333333</v>
      </c>
      <c r="K485" s="3">
        <f t="shared" si="21"/>
        <v>1.500514668039115</v>
      </c>
      <c r="L485" s="3">
        <f t="shared" si="22"/>
        <v>48</v>
      </c>
      <c r="M485" s="3">
        <f t="shared" si="23"/>
        <v>133.04166666666666</v>
      </c>
    </row>
    <row r="486" spans="1:13" ht="15.6">
      <c r="A486" s="9" t="s">
        <v>565</v>
      </c>
      <c r="B486" s="9" t="s">
        <v>41</v>
      </c>
      <c r="C486" s="7" t="s">
        <v>7</v>
      </c>
      <c r="D486" s="9" t="s">
        <v>83</v>
      </c>
      <c r="E486" s="9">
        <v>5076</v>
      </c>
      <c r="F486" s="9">
        <v>1959</v>
      </c>
      <c r="G486">
        <f>PERCENTRANK(Table1[Total Citations], E486)</f>
        <v>0.96599999999999997</v>
      </c>
      <c r="H486">
        <f>1-PERCENTRANK(Table1[Earliest Pub], F486)</f>
        <v>0.99399999999999999</v>
      </c>
      <c r="I486">
        <f>AVERAGEIF(Table1[School], B486, Table1[Cit rank])</f>
        <v>0.77746666666666686</v>
      </c>
      <c r="J486">
        <f>AVERAGEIF(Table1[School], B486, Table1[YO rank])</f>
        <v>0.51813333333333333</v>
      </c>
      <c r="K486" s="3">
        <f t="shared" si="21"/>
        <v>1.500514668039115</v>
      </c>
      <c r="L486" s="3">
        <f t="shared" si="22"/>
        <v>62</v>
      </c>
      <c r="M486" s="3">
        <f t="shared" si="23"/>
        <v>81.870967741935488</v>
      </c>
    </row>
    <row r="487" spans="1:13" ht="15.6">
      <c r="A487" s="9" t="s">
        <v>566</v>
      </c>
      <c r="B487" s="9" t="s">
        <v>41</v>
      </c>
      <c r="C487" s="7" t="s">
        <v>7</v>
      </c>
      <c r="D487" s="9" t="s">
        <v>83</v>
      </c>
      <c r="E487" s="9">
        <v>640</v>
      </c>
      <c r="F487" s="9">
        <v>2006</v>
      </c>
      <c r="G487">
        <f>PERCENTRANK(Table1[Total Citations], E487)</f>
        <v>0.53500000000000003</v>
      </c>
      <c r="H487">
        <f>1-PERCENTRANK(Table1[Earliest Pub], F487)</f>
        <v>2.7000000000000024E-2</v>
      </c>
      <c r="I487">
        <f>AVERAGEIF(Table1[School], B487, Table1[Cit rank])</f>
        <v>0.77746666666666686</v>
      </c>
      <c r="J487">
        <f>AVERAGEIF(Table1[School], B487, Table1[YO rank])</f>
        <v>0.51813333333333333</v>
      </c>
      <c r="K487" s="3">
        <f t="shared" si="21"/>
        <v>1.500514668039115</v>
      </c>
      <c r="L487" s="3">
        <f t="shared" si="22"/>
        <v>15</v>
      </c>
      <c r="M487" s="3">
        <f t="shared" si="23"/>
        <v>42.666666666666664</v>
      </c>
    </row>
    <row r="488" spans="1:13" ht="15.6">
      <c r="A488" s="9" t="s">
        <v>567</v>
      </c>
      <c r="B488" s="9" t="s">
        <v>41</v>
      </c>
      <c r="C488" s="7" t="s">
        <v>7</v>
      </c>
      <c r="D488" s="9" t="s">
        <v>83</v>
      </c>
      <c r="E488" s="9">
        <v>700</v>
      </c>
      <c r="F488" s="9">
        <v>1989</v>
      </c>
      <c r="G488">
        <f>PERCENTRANK(Table1[Total Citations], E488)</f>
        <v>0.56899999999999995</v>
      </c>
      <c r="H488">
        <f>1-PERCENTRANK(Table1[Earliest Pub], F488)</f>
        <v>0.46899999999999997</v>
      </c>
      <c r="I488">
        <f>AVERAGEIF(Table1[School], B488, Table1[Cit rank])</f>
        <v>0.77746666666666686</v>
      </c>
      <c r="J488">
        <f>AVERAGEIF(Table1[School], B488, Table1[YO rank])</f>
        <v>0.51813333333333333</v>
      </c>
      <c r="K488" s="3">
        <f t="shared" si="21"/>
        <v>1.500514668039115</v>
      </c>
      <c r="L488" s="3">
        <f t="shared" si="22"/>
        <v>32</v>
      </c>
      <c r="M488" s="3">
        <f t="shared" si="23"/>
        <v>21.875</v>
      </c>
    </row>
    <row r="489" spans="1:13" ht="15.6">
      <c r="A489" s="9" t="s">
        <v>568</v>
      </c>
      <c r="B489" s="9" t="s">
        <v>41</v>
      </c>
      <c r="C489" s="7" t="s">
        <v>7</v>
      </c>
      <c r="D489" s="9" t="s">
        <v>83</v>
      </c>
      <c r="E489" s="9">
        <v>678</v>
      </c>
      <c r="F489" s="9">
        <v>2007</v>
      </c>
      <c r="G489">
        <f>PERCENTRANK(Table1[Total Citations], E489)</f>
        <v>0.56000000000000005</v>
      </c>
      <c r="H489">
        <f>1-PERCENTRANK(Table1[Earliest Pub], F489)</f>
        <v>1.8000000000000016E-2</v>
      </c>
      <c r="I489">
        <f>AVERAGEIF(Table1[School], B489, Table1[Cit rank])</f>
        <v>0.77746666666666686</v>
      </c>
      <c r="J489">
        <f>AVERAGEIF(Table1[School], B489, Table1[YO rank])</f>
        <v>0.51813333333333333</v>
      </c>
      <c r="K489" s="3">
        <f t="shared" si="21"/>
        <v>1.500514668039115</v>
      </c>
      <c r="L489" s="3">
        <f t="shared" si="22"/>
        <v>14</v>
      </c>
      <c r="M489" s="3">
        <f t="shared" si="23"/>
        <v>48.428571428571431</v>
      </c>
    </row>
    <row r="490" spans="1:13" ht="15.6">
      <c r="A490" s="9" t="s">
        <v>569</v>
      </c>
      <c r="B490" s="9" t="s">
        <v>41</v>
      </c>
      <c r="C490" s="7" t="s">
        <v>7</v>
      </c>
      <c r="D490" s="9" t="s">
        <v>83</v>
      </c>
      <c r="E490" s="9">
        <v>3724</v>
      </c>
      <c r="F490" s="9">
        <v>1990</v>
      </c>
      <c r="G490">
        <f>PERCENTRANK(Table1[Total Citations], E490)</f>
        <v>0.94199999999999995</v>
      </c>
      <c r="H490">
        <f>1-PERCENTRANK(Table1[Earliest Pub], F490)</f>
        <v>0.43600000000000005</v>
      </c>
      <c r="I490">
        <f>AVERAGEIF(Table1[School], B490, Table1[Cit rank])</f>
        <v>0.77746666666666686</v>
      </c>
      <c r="J490">
        <f>AVERAGEIF(Table1[School], B490, Table1[YO rank])</f>
        <v>0.51813333333333333</v>
      </c>
      <c r="K490" s="3">
        <f t="shared" si="21"/>
        <v>1.500514668039115</v>
      </c>
      <c r="L490" s="3">
        <f t="shared" si="22"/>
        <v>31</v>
      </c>
      <c r="M490" s="3">
        <f t="shared" si="23"/>
        <v>120.12903225806451</v>
      </c>
    </row>
    <row r="491" spans="1:13" ht="15.6">
      <c r="A491" s="9" t="s">
        <v>570</v>
      </c>
      <c r="B491" s="9" t="s">
        <v>41</v>
      </c>
      <c r="C491" s="7" t="s">
        <v>7</v>
      </c>
      <c r="D491" s="9" t="s">
        <v>83</v>
      </c>
      <c r="E491" s="9">
        <v>2464</v>
      </c>
      <c r="F491" s="9">
        <v>1973</v>
      </c>
      <c r="G491">
        <f>PERCENTRANK(Table1[Total Citations], E491)</f>
        <v>0.89</v>
      </c>
      <c r="H491">
        <f>1-PERCENTRANK(Table1[Earliest Pub], F491)</f>
        <v>0.88500000000000001</v>
      </c>
      <c r="I491">
        <f>AVERAGEIF(Table1[School], B491, Table1[Cit rank])</f>
        <v>0.77746666666666686</v>
      </c>
      <c r="J491">
        <f>AVERAGEIF(Table1[School], B491, Table1[YO rank])</f>
        <v>0.51813333333333333</v>
      </c>
      <c r="K491" s="3">
        <f t="shared" si="21"/>
        <v>1.500514668039115</v>
      </c>
      <c r="L491" s="3">
        <f t="shared" si="22"/>
        <v>48</v>
      </c>
      <c r="M491" s="3">
        <f t="shared" si="23"/>
        <v>51.333333333333336</v>
      </c>
    </row>
    <row r="492" spans="1:13" ht="15.6">
      <c r="A492" s="9" t="s">
        <v>571</v>
      </c>
      <c r="B492" s="9" t="s">
        <v>41</v>
      </c>
      <c r="C492" s="7" t="s">
        <v>7</v>
      </c>
      <c r="D492" s="9" t="s">
        <v>83</v>
      </c>
      <c r="E492" s="9">
        <v>1168</v>
      </c>
      <c r="F492" s="9">
        <v>1991</v>
      </c>
      <c r="G492">
        <f>PERCENTRANK(Table1[Total Citations], E492)</f>
        <v>0.72399999999999998</v>
      </c>
      <c r="H492">
        <f>1-PERCENTRANK(Table1[Earliest Pub], F492)</f>
        <v>0.41400000000000003</v>
      </c>
      <c r="I492">
        <f>AVERAGEIF(Table1[School], B492, Table1[Cit rank])</f>
        <v>0.77746666666666686</v>
      </c>
      <c r="J492">
        <f>AVERAGEIF(Table1[School], B492, Table1[YO rank])</f>
        <v>0.51813333333333333</v>
      </c>
      <c r="K492" s="3">
        <f t="shared" si="21"/>
        <v>1.500514668039115</v>
      </c>
      <c r="L492" s="3">
        <f t="shared" si="22"/>
        <v>30</v>
      </c>
      <c r="M492" s="3">
        <f t="shared" si="23"/>
        <v>38.93333333333333</v>
      </c>
    </row>
    <row r="493" spans="1:13">
      <c r="A493" s="6" t="s">
        <v>572</v>
      </c>
      <c r="B493" s="6" t="s">
        <v>44</v>
      </c>
      <c r="C493" t="s">
        <v>6</v>
      </c>
      <c r="D493" s="6" t="s">
        <v>83</v>
      </c>
      <c r="E493" s="6">
        <v>2439</v>
      </c>
      <c r="F493" s="6">
        <v>1984</v>
      </c>
      <c r="G493">
        <f>PERCENTRANK(Table1[Total Citations], E493)</f>
        <v>0.88800000000000001</v>
      </c>
      <c r="H493">
        <f>1-PERCENTRANK(Table1[Earliest Pub], F493)</f>
        <v>0.622</v>
      </c>
      <c r="I493">
        <f>AVERAGEIF(Table1[School], B493, Table1[Cit rank])</f>
        <v>0.40691666666666665</v>
      </c>
      <c r="J493">
        <f>AVERAGEIF(Table1[School], B493, Table1[YO rank])</f>
        <v>0.51174999999999982</v>
      </c>
      <c r="K493" s="3">
        <f t="shared" si="21"/>
        <v>0.79514737013515735</v>
      </c>
      <c r="L493" s="3">
        <f t="shared" si="22"/>
        <v>37</v>
      </c>
      <c r="M493" s="3">
        <f t="shared" si="23"/>
        <v>65.918918918918919</v>
      </c>
    </row>
    <row r="494" spans="1:13" ht="15.6">
      <c r="A494" s="6" t="s">
        <v>573</v>
      </c>
      <c r="B494" s="6" t="s">
        <v>44</v>
      </c>
      <c r="C494" s="7" t="s">
        <v>7</v>
      </c>
      <c r="D494" s="6" t="s">
        <v>83</v>
      </c>
      <c r="E494" s="6">
        <v>2101</v>
      </c>
      <c r="F494" s="6">
        <v>1983</v>
      </c>
      <c r="G494">
        <f>PERCENTRANK(Table1[Total Citations], E494)</f>
        <v>0.86599999999999999</v>
      </c>
      <c r="H494">
        <f>1-PERCENTRANK(Table1[Earliest Pub], F494)</f>
        <v>0.65200000000000002</v>
      </c>
      <c r="I494">
        <f>AVERAGEIF(Table1[School], B494, Table1[Cit rank])</f>
        <v>0.40691666666666665</v>
      </c>
      <c r="J494">
        <f>AVERAGEIF(Table1[School], B494, Table1[YO rank])</f>
        <v>0.51174999999999982</v>
      </c>
      <c r="K494" s="3">
        <f t="shared" si="21"/>
        <v>0.79514737013515735</v>
      </c>
      <c r="L494" s="3">
        <f t="shared" si="22"/>
        <v>38</v>
      </c>
      <c r="M494" s="3">
        <f t="shared" si="23"/>
        <v>55.289473684210527</v>
      </c>
    </row>
    <row r="495" spans="1:13" ht="15.6">
      <c r="A495" s="6" t="s">
        <v>574</v>
      </c>
      <c r="B495" s="6" t="s">
        <v>44</v>
      </c>
      <c r="C495" s="7" t="s">
        <v>7</v>
      </c>
      <c r="D495" s="6" t="s">
        <v>83</v>
      </c>
      <c r="E495" s="6">
        <v>306</v>
      </c>
      <c r="F495" s="6">
        <v>2002</v>
      </c>
      <c r="G495">
        <f>PERCENTRANK(Table1[Total Citations], E495)</f>
        <v>0.30299999999999999</v>
      </c>
      <c r="H495">
        <f>1-PERCENTRANK(Table1[Earliest Pub], F495)</f>
        <v>0.10299999999999998</v>
      </c>
      <c r="I495">
        <f>AVERAGEIF(Table1[School], B495, Table1[Cit rank])</f>
        <v>0.40691666666666665</v>
      </c>
      <c r="J495">
        <f>AVERAGEIF(Table1[School], B495, Table1[YO rank])</f>
        <v>0.51174999999999982</v>
      </c>
      <c r="K495" s="3">
        <f t="shared" si="21"/>
        <v>0.79514737013515735</v>
      </c>
      <c r="L495" s="3">
        <f t="shared" si="22"/>
        <v>19</v>
      </c>
      <c r="M495" s="3">
        <f t="shared" si="23"/>
        <v>16.105263157894736</v>
      </c>
    </row>
    <row r="496" spans="1:13" ht="15.6">
      <c r="A496" s="6" t="s">
        <v>575</v>
      </c>
      <c r="B496" s="6" t="s">
        <v>44</v>
      </c>
      <c r="C496" s="7" t="s">
        <v>7</v>
      </c>
      <c r="D496" s="6" t="s">
        <v>83</v>
      </c>
      <c r="E496" s="6">
        <v>125</v>
      </c>
      <c r="F496" s="6">
        <v>1998</v>
      </c>
      <c r="G496">
        <f>PERCENTRANK(Table1[Total Citations], E496)</f>
        <v>0.11799999999999999</v>
      </c>
      <c r="H496">
        <f>1-PERCENTRANK(Table1[Earliest Pub], F496)</f>
        <v>0.20899999999999996</v>
      </c>
      <c r="I496">
        <f>AVERAGEIF(Table1[School], B496, Table1[Cit rank])</f>
        <v>0.40691666666666665</v>
      </c>
      <c r="J496">
        <f>AVERAGEIF(Table1[School], B496, Table1[YO rank])</f>
        <v>0.51174999999999982</v>
      </c>
      <c r="K496" s="3">
        <f t="shared" si="21"/>
        <v>0.79514737013515735</v>
      </c>
      <c r="L496" s="3">
        <f t="shared" si="22"/>
        <v>23</v>
      </c>
      <c r="M496" s="3">
        <f t="shared" si="23"/>
        <v>5.4347826086956523</v>
      </c>
    </row>
    <row r="497" spans="1:13" ht="15.6">
      <c r="A497" s="6" t="s">
        <v>576</v>
      </c>
      <c r="B497" s="6" t="s">
        <v>44</v>
      </c>
      <c r="C497" s="7" t="s">
        <v>7</v>
      </c>
      <c r="D497" s="6" t="s">
        <v>83</v>
      </c>
      <c r="E497" s="6">
        <v>626</v>
      </c>
      <c r="F497" s="6">
        <v>1986</v>
      </c>
      <c r="G497">
        <f>PERCENTRANK(Table1[Total Citations], E497)</f>
        <v>0.52400000000000002</v>
      </c>
      <c r="H497">
        <f>1-PERCENTRANK(Table1[Earliest Pub], F497)</f>
        <v>0.56400000000000006</v>
      </c>
      <c r="I497">
        <f>AVERAGEIF(Table1[School], B497, Table1[Cit rank])</f>
        <v>0.40691666666666665</v>
      </c>
      <c r="J497">
        <f>AVERAGEIF(Table1[School], B497, Table1[YO rank])</f>
        <v>0.51174999999999982</v>
      </c>
      <c r="K497" s="3">
        <f t="shared" si="21"/>
        <v>0.79514737013515735</v>
      </c>
      <c r="L497" s="3">
        <f t="shared" si="22"/>
        <v>35</v>
      </c>
      <c r="M497" s="3">
        <f t="shared" si="23"/>
        <v>17.885714285714286</v>
      </c>
    </row>
    <row r="498" spans="1:13" ht="15.6">
      <c r="A498" s="6" t="s">
        <v>577</v>
      </c>
      <c r="B498" s="6" t="s">
        <v>44</v>
      </c>
      <c r="C498" s="7" t="s">
        <v>7</v>
      </c>
      <c r="D498" s="6" t="s">
        <v>83</v>
      </c>
      <c r="E498" s="6">
        <v>631</v>
      </c>
      <c r="F498" s="6">
        <v>1978</v>
      </c>
      <c r="G498">
        <f>PERCENTRANK(Table1[Total Citations], E498)</f>
        <v>0.52700000000000002</v>
      </c>
      <c r="H498">
        <f>1-PERCENTRANK(Table1[Earliest Pub], F498)</f>
        <v>0.78200000000000003</v>
      </c>
      <c r="I498">
        <f>AVERAGEIF(Table1[School], B498, Table1[Cit rank])</f>
        <v>0.40691666666666665</v>
      </c>
      <c r="J498">
        <f>AVERAGEIF(Table1[School], B498, Table1[YO rank])</f>
        <v>0.51174999999999982</v>
      </c>
      <c r="K498" s="3">
        <f t="shared" si="21"/>
        <v>0.79514737013515735</v>
      </c>
      <c r="L498" s="3">
        <f t="shared" si="22"/>
        <v>43</v>
      </c>
      <c r="M498" s="3">
        <f t="shared" si="23"/>
        <v>14.674418604651162</v>
      </c>
    </row>
    <row r="499" spans="1:13" ht="15.6">
      <c r="A499" s="6" t="s">
        <v>578</v>
      </c>
      <c r="B499" s="6" t="s">
        <v>44</v>
      </c>
      <c r="C499" s="7" t="s">
        <v>7</v>
      </c>
      <c r="D499" s="6" t="s">
        <v>83</v>
      </c>
      <c r="E499" s="6">
        <v>381</v>
      </c>
      <c r="F499" s="6">
        <v>1968</v>
      </c>
      <c r="G499">
        <f>PERCENTRANK(Table1[Total Citations], E499)</f>
        <v>0.36299999999999999</v>
      </c>
      <c r="H499">
        <f>1-PERCENTRANK(Table1[Earliest Pub], F499)</f>
        <v>0.94899999999999995</v>
      </c>
      <c r="I499">
        <f>AVERAGEIF(Table1[School], B499, Table1[Cit rank])</f>
        <v>0.40691666666666665</v>
      </c>
      <c r="J499">
        <f>AVERAGEIF(Table1[School], B499, Table1[YO rank])</f>
        <v>0.51174999999999982</v>
      </c>
      <c r="K499" s="3">
        <f t="shared" si="21"/>
        <v>0.79514737013515735</v>
      </c>
      <c r="L499" s="3">
        <f t="shared" si="22"/>
        <v>53</v>
      </c>
      <c r="M499" s="3">
        <f t="shared" si="23"/>
        <v>7.1886792452830193</v>
      </c>
    </row>
    <row r="500" spans="1:13" ht="15.6">
      <c r="A500" s="6" t="s">
        <v>579</v>
      </c>
      <c r="B500" s="6" t="s">
        <v>44</v>
      </c>
      <c r="C500" s="7" t="s">
        <v>7</v>
      </c>
      <c r="D500" s="6" t="s">
        <v>83</v>
      </c>
      <c r="E500" s="6">
        <v>275</v>
      </c>
      <c r="F500" s="6">
        <v>1997</v>
      </c>
      <c r="G500">
        <f>PERCENTRANK(Table1[Total Citations], E500)</f>
        <v>0.27300000000000002</v>
      </c>
      <c r="H500">
        <f>1-PERCENTRANK(Table1[Earliest Pub], F500)</f>
        <v>0.24</v>
      </c>
      <c r="I500">
        <f>AVERAGEIF(Table1[School], B500, Table1[Cit rank])</f>
        <v>0.40691666666666665</v>
      </c>
      <c r="J500">
        <f>AVERAGEIF(Table1[School], B500, Table1[YO rank])</f>
        <v>0.51174999999999982</v>
      </c>
      <c r="K500" s="3">
        <f t="shared" si="21"/>
        <v>0.79514737013515735</v>
      </c>
      <c r="L500" s="3">
        <f t="shared" si="22"/>
        <v>24</v>
      </c>
      <c r="M500" s="3">
        <f t="shared" si="23"/>
        <v>11.458333333333334</v>
      </c>
    </row>
    <row r="501" spans="1:13" ht="15.6">
      <c r="A501" s="6" t="s">
        <v>580</v>
      </c>
      <c r="B501" s="6" t="s">
        <v>44</v>
      </c>
      <c r="C501" s="7" t="s">
        <v>7</v>
      </c>
      <c r="D501" s="6" t="s">
        <v>83</v>
      </c>
      <c r="E501" s="6">
        <v>128</v>
      </c>
      <c r="F501" s="6">
        <v>1992</v>
      </c>
      <c r="G501">
        <f>PERCENTRANK(Table1[Total Citations], E501)</f>
        <v>0.121</v>
      </c>
      <c r="H501">
        <f>1-PERCENTRANK(Table1[Earliest Pub], F501)</f>
        <v>0.38700000000000001</v>
      </c>
      <c r="I501">
        <f>AVERAGEIF(Table1[School], B501, Table1[Cit rank])</f>
        <v>0.40691666666666665</v>
      </c>
      <c r="J501">
        <f>AVERAGEIF(Table1[School], B501, Table1[YO rank])</f>
        <v>0.51174999999999982</v>
      </c>
      <c r="K501" s="3">
        <f t="shared" si="21"/>
        <v>0.79514737013515735</v>
      </c>
      <c r="L501" s="3">
        <f t="shared" si="22"/>
        <v>29</v>
      </c>
      <c r="M501" s="3">
        <f t="shared" si="23"/>
        <v>4.4137931034482758</v>
      </c>
    </row>
    <row r="502" spans="1:13" ht="15.6">
      <c r="A502" s="6" t="s">
        <v>581</v>
      </c>
      <c r="B502" s="6" t="s">
        <v>44</v>
      </c>
      <c r="C502" s="7" t="s">
        <v>7</v>
      </c>
      <c r="D502" s="6" t="s">
        <v>83</v>
      </c>
      <c r="E502" s="6">
        <v>325</v>
      </c>
      <c r="F502" s="6">
        <v>1973</v>
      </c>
      <c r="G502">
        <f>PERCENTRANK(Table1[Total Citations], E502)</f>
        <v>0.31900000000000001</v>
      </c>
      <c r="H502">
        <f>1-PERCENTRANK(Table1[Earliest Pub], F502)</f>
        <v>0.88500000000000001</v>
      </c>
      <c r="I502">
        <f>AVERAGEIF(Table1[School], B502, Table1[Cit rank])</f>
        <v>0.40691666666666665</v>
      </c>
      <c r="J502">
        <f>AVERAGEIF(Table1[School], B502, Table1[YO rank])</f>
        <v>0.51174999999999982</v>
      </c>
      <c r="K502" s="3">
        <f t="shared" si="21"/>
        <v>0.79514737013515735</v>
      </c>
      <c r="L502" s="3">
        <f t="shared" si="22"/>
        <v>48</v>
      </c>
      <c r="M502" s="3">
        <f t="shared" si="23"/>
        <v>6.770833333333333</v>
      </c>
    </row>
    <row r="503" spans="1:13" ht="15.6">
      <c r="A503" s="6" t="s">
        <v>582</v>
      </c>
      <c r="B503" s="6" t="s">
        <v>44</v>
      </c>
      <c r="C503" s="7" t="s">
        <v>7</v>
      </c>
      <c r="D503" s="6" t="s">
        <v>83</v>
      </c>
      <c r="E503" s="6">
        <v>656</v>
      </c>
      <c r="F503" s="6">
        <v>1994</v>
      </c>
      <c r="G503">
        <f>PERCENTRANK(Table1[Total Citations], E503)</f>
        <v>0.54700000000000004</v>
      </c>
      <c r="H503">
        <f>1-PERCENTRANK(Table1[Earliest Pub], F503)</f>
        <v>0.33399999999999996</v>
      </c>
      <c r="I503">
        <f>AVERAGEIF(Table1[School], B503, Table1[Cit rank])</f>
        <v>0.40691666666666665</v>
      </c>
      <c r="J503">
        <f>AVERAGEIF(Table1[School], B503, Table1[YO rank])</f>
        <v>0.51174999999999982</v>
      </c>
      <c r="K503" s="3">
        <f t="shared" si="21"/>
        <v>0.79514737013515735</v>
      </c>
      <c r="L503" s="3">
        <f t="shared" si="22"/>
        <v>27</v>
      </c>
      <c r="M503" s="3">
        <f t="shared" si="23"/>
        <v>24.296296296296298</v>
      </c>
    </row>
    <row r="504" spans="1:13" ht="15.6">
      <c r="A504" s="6" t="s">
        <v>583</v>
      </c>
      <c r="B504" s="6" t="s">
        <v>44</v>
      </c>
      <c r="C504" s="7" t="s">
        <v>7</v>
      </c>
      <c r="D504" s="6" t="s">
        <v>83</v>
      </c>
      <c r="E504" s="6">
        <v>27</v>
      </c>
      <c r="F504" s="6">
        <v>1991</v>
      </c>
      <c r="G504">
        <f>PERCENTRANK(Table1[Total Citations], E504)</f>
        <v>3.4000000000000002E-2</v>
      </c>
      <c r="H504">
        <f>1-PERCENTRANK(Table1[Earliest Pub], F504)</f>
        <v>0.41400000000000003</v>
      </c>
      <c r="I504">
        <f>AVERAGEIF(Table1[School], B504, Table1[Cit rank])</f>
        <v>0.40691666666666665</v>
      </c>
      <c r="J504">
        <f>AVERAGEIF(Table1[School], B504, Table1[YO rank])</f>
        <v>0.51174999999999982</v>
      </c>
      <c r="K504" s="3">
        <f t="shared" si="21"/>
        <v>0.79514737013515735</v>
      </c>
      <c r="L504" s="3">
        <f t="shared" si="22"/>
        <v>30</v>
      </c>
      <c r="M504" s="3">
        <f t="shared" si="23"/>
        <v>0.9</v>
      </c>
    </row>
    <row r="505" spans="1:13">
      <c r="A505" t="s">
        <v>584</v>
      </c>
      <c r="B505" t="s">
        <v>45</v>
      </c>
      <c r="C505" t="s">
        <v>6</v>
      </c>
      <c r="D505" t="s">
        <v>83</v>
      </c>
      <c r="E505">
        <v>1853</v>
      </c>
      <c r="F505">
        <v>1998</v>
      </c>
      <c r="G505">
        <f>PERCENTRANK(Table1[Total Citations], E505)</f>
        <v>0.84399999999999997</v>
      </c>
      <c r="H505">
        <f>1-PERCENTRANK(Table1[Earliest Pub], F505)</f>
        <v>0.20899999999999996</v>
      </c>
      <c r="I505">
        <f>AVERAGEIF(Table1[School], B505, Table1[Cit rank])</f>
        <v>0.61927906976744185</v>
      </c>
      <c r="J505">
        <f>AVERAGEIF(Table1[School], B505, Table1[YO rank])</f>
        <v>0.57662790697674438</v>
      </c>
      <c r="K505" s="3">
        <f t="shared" si="21"/>
        <v>1.0739665255091748</v>
      </c>
      <c r="L505" s="3">
        <f t="shared" si="22"/>
        <v>23</v>
      </c>
      <c r="M505" s="3">
        <f t="shared" si="23"/>
        <v>80.565217391304344</v>
      </c>
    </row>
    <row r="506" spans="1:13">
      <c r="A506" t="s">
        <v>585</v>
      </c>
      <c r="B506" t="s">
        <v>45</v>
      </c>
      <c r="C506" t="s">
        <v>6</v>
      </c>
      <c r="D506" t="s">
        <v>83</v>
      </c>
      <c r="E506">
        <v>120</v>
      </c>
      <c r="F506">
        <v>1996</v>
      </c>
      <c r="G506">
        <f>PERCENTRANK(Table1[Total Citations], E506)</f>
        <v>0.115</v>
      </c>
      <c r="H506">
        <f>1-PERCENTRANK(Table1[Earliest Pub], F506)</f>
        <v>0.27800000000000002</v>
      </c>
      <c r="I506">
        <f>AVERAGEIF(Table1[School], B506, Table1[Cit rank])</f>
        <v>0.61927906976744185</v>
      </c>
      <c r="J506">
        <f>AVERAGEIF(Table1[School], B506, Table1[YO rank])</f>
        <v>0.57662790697674438</v>
      </c>
      <c r="K506" s="3">
        <f t="shared" si="21"/>
        <v>1.0739665255091748</v>
      </c>
      <c r="L506" s="3">
        <f t="shared" si="22"/>
        <v>25</v>
      </c>
      <c r="M506" s="3">
        <f t="shared" si="23"/>
        <v>4.8</v>
      </c>
    </row>
    <row r="507" spans="1:13">
      <c r="A507" t="s">
        <v>586</v>
      </c>
      <c r="B507" t="s">
        <v>45</v>
      </c>
      <c r="C507" t="s">
        <v>6</v>
      </c>
      <c r="D507" t="s">
        <v>83</v>
      </c>
      <c r="E507">
        <v>184</v>
      </c>
      <c r="F507">
        <v>2000</v>
      </c>
      <c r="G507">
        <f>PERCENTRANK(Table1[Total Citations], E507)</f>
        <v>0.17299999999999999</v>
      </c>
      <c r="H507">
        <f>1-PERCENTRANK(Table1[Earliest Pub], F507)</f>
        <v>0.14700000000000002</v>
      </c>
      <c r="I507">
        <f>AVERAGEIF(Table1[School], B507, Table1[Cit rank])</f>
        <v>0.61927906976744185</v>
      </c>
      <c r="J507">
        <f>AVERAGEIF(Table1[School], B507, Table1[YO rank])</f>
        <v>0.57662790697674438</v>
      </c>
      <c r="K507" s="3">
        <f t="shared" si="21"/>
        <v>1.0739665255091748</v>
      </c>
      <c r="L507" s="3">
        <f t="shared" si="22"/>
        <v>21</v>
      </c>
      <c r="M507" s="3">
        <f t="shared" si="23"/>
        <v>8.7619047619047628</v>
      </c>
    </row>
    <row r="508" spans="1:13">
      <c r="A508" t="s">
        <v>587</v>
      </c>
      <c r="B508" t="s">
        <v>45</v>
      </c>
      <c r="C508" t="s">
        <v>6</v>
      </c>
      <c r="D508" t="s">
        <v>83</v>
      </c>
      <c r="E508">
        <v>656</v>
      </c>
      <c r="F508">
        <v>2004</v>
      </c>
      <c r="G508">
        <f>PERCENTRANK(Table1[Total Citations], E508)</f>
        <v>0.54700000000000004</v>
      </c>
      <c r="H508">
        <f>1-PERCENTRANK(Table1[Earliest Pub], F508)</f>
        <v>6.1000000000000054E-2</v>
      </c>
      <c r="I508">
        <f>AVERAGEIF(Table1[School], B508, Table1[Cit rank])</f>
        <v>0.61927906976744185</v>
      </c>
      <c r="J508">
        <f>AVERAGEIF(Table1[School], B508, Table1[YO rank])</f>
        <v>0.57662790697674438</v>
      </c>
      <c r="K508" s="3">
        <f t="shared" si="21"/>
        <v>1.0739665255091748</v>
      </c>
      <c r="L508" s="3">
        <f t="shared" si="22"/>
        <v>17</v>
      </c>
      <c r="M508" s="3">
        <f t="shared" si="23"/>
        <v>38.588235294117645</v>
      </c>
    </row>
    <row r="509" spans="1:13" ht="15.6">
      <c r="A509" s="6" t="s">
        <v>588</v>
      </c>
      <c r="B509" s="6" t="s">
        <v>45</v>
      </c>
      <c r="C509" s="7" t="s">
        <v>7</v>
      </c>
      <c r="D509" s="6" t="s">
        <v>83</v>
      </c>
      <c r="E509" s="6">
        <v>2530</v>
      </c>
      <c r="F509" s="6">
        <v>1971</v>
      </c>
      <c r="G509">
        <f>PERCENTRANK(Table1[Total Citations], E509)</f>
        <v>0.89500000000000002</v>
      </c>
      <c r="H509">
        <f>1-PERCENTRANK(Table1[Earliest Pub], F509)</f>
        <v>0.91300000000000003</v>
      </c>
      <c r="I509">
        <f>AVERAGEIF(Table1[School], B509, Table1[Cit rank])</f>
        <v>0.61927906976744185</v>
      </c>
      <c r="J509">
        <f>AVERAGEIF(Table1[School], B509, Table1[YO rank])</f>
        <v>0.57662790697674438</v>
      </c>
      <c r="K509" s="3">
        <f t="shared" si="21"/>
        <v>1.0739665255091748</v>
      </c>
      <c r="L509" s="3">
        <f t="shared" si="22"/>
        <v>50</v>
      </c>
      <c r="M509" s="3">
        <f t="shared" si="23"/>
        <v>50.6</v>
      </c>
    </row>
    <row r="510" spans="1:13" ht="15.6">
      <c r="A510" s="6" t="s">
        <v>589</v>
      </c>
      <c r="B510" s="6" t="s">
        <v>45</v>
      </c>
      <c r="C510" s="7" t="s">
        <v>7</v>
      </c>
      <c r="D510" s="6" t="s">
        <v>83</v>
      </c>
      <c r="E510" s="6">
        <v>248</v>
      </c>
      <c r="F510" s="6">
        <v>1967</v>
      </c>
      <c r="G510">
        <f>PERCENTRANK(Table1[Total Citations], E510)</f>
        <v>0.25</v>
      </c>
      <c r="H510">
        <f>1-PERCENTRANK(Table1[Earliest Pub], F510)</f>
        <v>0.95799999999999996</v>
      </c>
      <c r="I510">
        <f>AVERAGEIF(Table1[School], B510, Table1[Cit rank])</f>
        <v>0.61927906976744185</v>
      </c>
      <c r="J510">
        <f>AVERAGEIF(Table1[School], B510, Table1[YO rank])</f>
        <v>0.57662790697674438</v>
      </c>
      <c r="K510" s="3">
        <f t="shared" si="21"/>
        <v>1.0739665255091748</v>
      </c>
      <c r="L510" s="3">
        <f t="shared" si="22"/>
        <v>54</v>
      </c>
      <c r="M510" s="3">
        <f t="shared" si="23"/>
        <v>4.5925925925925926</v>
      </c>
    </row>
    <row r="511" spans="1:13" ht="15.6">
      <c r="A511" s="6" t="s">
        <v>590</v>
      </c>
      <c r="B511" s="6" t="s">
        <v>45</v>
      </c>
      <c r="C511" s="7" t="s">
        <v>7</v>
      </c>
      <c r="D511" s="6" t="s">
        <v>83</v>
      </c>
      <c r="E511" s="6">
        <v>309</v>
      </c>
      <c r="F511" s="6">
        <v>1990</v>
      </c>
      <c r="G511">
        <f>PERCENTRANK(Table1[Total Citations], E511)</f>
        <v>0.30499999999999999</v>
      </c>
      <c r="H511">
        <f>1-PERCENTRANK(Table1[Earliest Pub], F511)</f>
        <v>0.43600000000000005</v>
      </c>
      <c r="I511">
        <f>AVERAGEIF(Table1[School], B511, Table1[Cit rank])</f>
        <v>0.61927906976744185</v>
      </c>
      <c r="J511">
        <f>AVERAGEIF(Table1[School], B511, Table1[YO rank])</f>
        <v>0.57662790697674438</v>
      </c>
      <c r="K511" s="3">
        <f t="shared" si="21"/>
        <v>1.0739665255091748</v>
      </c>
      <c r="L511" s="3">
        <f t="shared" si="22"/>
        <v>31</v>
      </c>
      <c r="M511" s="3">
        <f t="shared" si="23"/>
        <v>9.9677419354838701</v>
      </c>
    </row>
    <row r="512" spans="1:13" ht="15.6">
      <c r="A512" s="6" t="s">
        <v>591</v>
      </c>
      <c r="B512" s="6" t="s">
        <v>45</v>
      </c>
      <c r="C512" s="7" t="s">
        <v>7</v>
      </c>
      <c r="D512" s="6" t="s">
        <v>83</v>
      </c>
      <c r="E512" s="6">
        <v>1095</v>
      </c>
      <c r="F512" s="6">
        <v>1974</v>
      </c>
      <c r="G512">
        <f>PERCENTRANK(Table1[Total Citations], E512)</f>
        <v>0.70799999999999996</v>
      </c>
      <c r="H512">
        <f>1-PERCENTRANK(Table1[Earliest Pub], F512)</f>
        <v>0.86899999999999999</v>
      </c>
      <c r="I512">
        <f>AVERAGEIF(Table1[School], B512, Table1[Cit rank])</f>
        <v>0.61927906976744185</v>
      </c>
      <c r="J512">
        <f>AVERAGEIF(Table1[School], B512, Table1[YO rank])</f>
        <v>0.57662790697674438</v>
      </c>
      <c r="K512" s="3">
        <f t="shared" si="21"/>
        <v>1.0739665255091748</v>
      </c>
      <c r="L512" s="3">
        <f t="shared" si="22"/>
        <v>47</v>
      </c>
      <c r="M512" s="3">
        <f t="shared" si="23"/>
        <v>23.297872340425531</v>
      </c>
    </row>
    <row r="513" spans="1:13" ht="15.6">
      <c r="A513" s="6" t="s">
        <v>592</v>
      </c>
      <c r="B513" s="6" t="s">
        <v>45</v>
      </c>
      <c r="C513" s="7" t="s">
        <v>7</v>
      </c>
      <c r="D513" s="6" t="s">
        <v>83</v>
      </c>
      <c r="E513" s="6">
        <v>741</v>
      </c>
      <c r="F513" s="6">
        <v>1993</v>
      </c>
      <c r="G513">
        <f>PERCENTRANK(Table1[Total Citations], E513)</f>
        <v>0.59</v>
      </c>
      <c r="H513">
        <f>1-PERCENTRANK(Table1[Earliest Pub], F513)</f>
        <v>0.36299999999999999</v>
      </c>
      <c r="I513">
        <f>AVERAGEIF(Table1[School], B513, Table1[Cit rank])</f>
        <v>0.61927906976744185</v>
      </c>
      <c r="J513">
        <f>AVERAGEIF(Table1[School], B513, Table1[YO rank])</f>
        <v>0.57662790697674438</v>
      </c>
      <c r="K513" s="3">
        <f t="shared" si="21"/>
        <v>1.0739665255091748</v>
      </c>
      <c r="L513" s="3">
        <f t="shared" si="22"/>
        <v>28</v>
      </c>
      <c r="M513" s="3">
        <f t="shared" si="23"/>
        <v>26.464285714285715</v>
      </c>
    </row>
    <row r="514" spans="1:13" ht="15.6">
      <c r="A514" s="6" t="s">
        <v>593</v>
      </c>
      <c r="B514" s="6" t="s">
        <v>45</v>
      </c>
      <c r="C514" s="7" t="s">
        <v>7</v>
      </c>
      <c r="D514" s="6" t="s">
        <v>83</v>
      </c>
      <c r="E514" s="6">
        <v>666</v>
      </c>
      <c r="F514" s="6">
        <v>1996</v>
      </c>
      <c r="G514">
        <f>PERCENTRANK(Table1[Total Citations], E514)</f>
        <v>0.55100000000000005</v>
      </c>
      <c r="H514">
        <f>1-PERCENTRANK(Table1[Earliest Pub], F514)</f>
        <v>0.27800000000000002</v>
      </c>
      <c r="I514">
        <f>AVERAGEIF(Table1[School], B514, Table1[Cit rank])</f>
        <v>0.61927906976744185</v>
      </c>
      <c r="J514">
        <f>AVERAGEIF(Table1[School], B514, Table1[YO rank])</f>
        <v>0.57662790697674438</v>
      </c>
      <c r="K514" s="3">
        <f t="shared" ref="K514:K577" si="24">I514/J514</f>
        <v>1.0739665255091748</v>
      </c>
      <c r="L514" s="3">
        <f t="shared" ref="L514:L577" si="25">2021-F514</f>
        <v>25</v>
      </c>
      <c r="M514" s="3">
        <f t="shared" ref="M514:M577" si="26">E514/L514</f>
        <v>26.64</v>
      </c>
    </row>
    <row r="515" spans="1:13" ht="15.6">
      <c r="A515" s="6" t="s">
        <v>594</v>
      </c>
      <c r="B515" s="6" t="s">
        <v>45</v>
      </c>
      <c r="C515" s="7" t="s">
        <v>7</v>
      </c>
      <c r="D515" s="6" t="s">
        <v>83</v>
      </c>
      <c r="E515" s="6">
        <v>2058</v>
      </c>
      <c r="F515" s="6">
        <v>1984</v>
      </c>
      <c r="G515">
        <f>PERCENTRANK(Table1[Total Citations], E515)</f>
        <v>0.86199999999999999</v>
      </c>
      <c r="H515">
        <f>1-PERCENTRANK(Table1[Earliest Pub], F515)</f>
        <v>0.622</v>
      </c>
      <c r="I515">
        <f>AVERAGEIF(Table1[School], B515, Table1[Cit rank])</f>
        <v>0.61927906976744185</v>
      </c>
      <c r="J515">
        <f>AVERAGEIF(Table1[School], B515, Table1[YO rank])</f>
        <v>0.57662790697674438</v>
      </c>
      <c r="K515" s="3">
        <f t="shared" si="24"/>
        <v>1.0739665255091748</v>
      </c>
      <c r="L515" s="3">
        <f t="shared" si="25"/>
        <v>37</v>
      </c>
      <c r="M515" s="3">
        <f t="shared" si="26"/>
        <v>55.621621621621621</v>
      </c>
    </row>
    <row r="516" spans="1:13" ht="15.6">
      <c r="A516" s="6" t="s">
        <v>595</v>
      </c>
      <c r="B516" s="6" t="s">
        <v>45</v>
      </c>
      <c r="C516" s="7" t="s">
        <v>7</v>
      </c>
      <c r="D516" s="6" t="s">
        <v>83</v>
      </c>
      <c r="E516" s="6">
        <v>1158</v>
      </c>
      <c r="F516" s="6">
        <v>1980</v>
      </c>
      <c r="G516">
        <f>PERCENTRANK(Table1[Total Citations], E516)</f>
        <v>0.72</v>
      </c>
      <c r="H516">
        <f>1-PERCENTRANK(Table1[Earliest Pub], F516)</f>
        <v>0.73899999999999999</v>
      </c>
      <c r="I516">
        <f>AVERAGEIF(Table1[School], B516, Table1[Cit rank])</f>
        <v>0.61927906976744185</v>
      </c>
      <c r="J516">
        <f>AVERAGEIF(Table1[School], B516, Table1[YO rank])</f>
        <v>0.57662790697674438</v>
      </c>
      <c r="K516" s="3">
        <f t="shared" si="24"/>
        <v>1.0739665255091748</v>
      </c>
      <c r="L516" s="3">
        <f t="shared" si="25"/>
        <v>41</v>
      </c>
      <c r="M516" s="3">
        <f t="shared" si="26"/>
        <v>28.243902439024389</v>
      </c>
    </row>
    <row r="517" spans="1:13" ht="15.6">
      <c r="A517" s="6" t="s">
        <v>596</v>
      </c>
      <c r="B517" s="6" t="s">
        <v>45</v>
      </c>
      <c r="C517" s="7" t="s">
        <v>7</v>
      </c>
      <c r="D517" s="6" t="s">
        <v>83</v>
      </c>
      <c r="E517" s="6">
        <v>235</v>
      </c>
      <c r="F517" s="6">
        <v>1992</v>
      </c>
      <c r="G517">
        <f>PERCENTRANK(Table1[Total Citations], E517)</f>
        <v>0.23499999999999999</v>
      </c>
      <c r="H517">
        <f>1-PERCENTRANK(Table1[Earliest Pub], F517)</f>
        <v>0.38700000000000001</v>
      </c>
      <c r="I517">
        <f>AVERAGEIF(Table1[School], B517, Table1[Cit rank])</f>
        <v>0.61927906976744185</v>
      </c>
      <c r="J517">
        <f>AVERAGEIF(Table1[School], B517, Table1[YO rank])</f>
        <v>0.57662790697674438</v>
      </c>
      <c r="K517" s="3">
        <f t="shared" si="24"/>
        <v>1.0739665255091748</v>
      </c>
      <c r="L517" s="3">
        <f t="shared" si="25"/>
        <v>29</v>
      </c>
      <c r="M517" s="3">
        <f t="shared" si="26"/>
        <v>8.1034482758620694</v>
      </c>
    </row>
    <row r="518" spans="1:13" ht="15.6">
      <c r="A518" s="6" t="s">
        <v>597</v>
      </c>
      <c r="B518" s="6" t="s">
        <v>45</v>
      </c>
      <c r="C518" s="7" t="s">
        <v>7</v>
      </c>
      <c r="D518" s="6" t="s">
        <v>83</v>
      </c>
      <c r="E518" s="6">
        <v>840</v>
      </c>
      <c r="F518" s="6">
        <v>1996</v>
      </c>
      <c r="G518">
        <f>PERCENTRANK(Table1[Total Citations], E518)</f>
        <v>0.627</v>
      </c>
      <c r="H518">
        <f>1-PERCENTRANK(Table1[Earliest Pub], F518)</f>
        <v>0.27800000000000002</v>
      </c>
      <c r="I518">
        <f>AVERAGEIF(Table1[School], B518, Table1[Cit rank])</f>
        <v>0.61927906976744185</v>
      </c>
      <c r="J518">
        <f>AVERAGEIF(Table1[School], B518, Table1[YO rank])</f>
        <v>0.57662790697674438</v>
      </c>
      <c r="K518" s="3">
        <f t="shared" si="24"/>
        <v>1.0739665255091748</v>
      </c>
      <c r="L518" s="3">
        <f t="shared" si="25"/>
        <v>25</v>
      </c>
      <c r="M518" s="3">
        <f t="shared" si="26"/>
        <v>33.6</v>
      </c>
    </row>
    <row r="519" spans="1:13" ht="15.6">
      <c r="A519" s="6" t="s">
        <v>598</v>
      </c>
      <c r="B519" s="6" t="s">
        <v>45</v>
      </c>
      <c r="C519" s="7" t="s">
        <v>7</v>
      </c>
      <c r="D519" s="6" t="s">
        <v>83</v>
      </c>
      <c r="E519" s="6">
        <v>3077</v>
      </c>
      <c r="F519" s="6">
        <v>1977</v>
      </c>
      <c r="G519">
        <f>PERCENTRANK(Table1[Total Citations], E519)</f>
        <v>0.92100000000000004</v>
      </c>
      <c r="H519">
        <f>1-PERCENTRANK(Table1[Earliest Pub], F519)</f>
        <v>0.80499999999999994</v>
      </c>
      <c r="I519">
        <f>AVERAGEIF(Table1[School], B519, Table1[Cit rank])</f>
        <v>0.61927906976744185</v>
      </c>
      <c r="J519">
        <f>AVERAGEIF(Table1[School], B519, Table1[YO rank])</f>
        <v>0.57662790697674438</v>
      </c>
      <c r="K519" s="3">
        <f t="shared" si="24"/>
        <v>1.0739665255091748</v>
      </c>
      <c r="L519" s="3">
        <f t="shared" si="25"/>
        <v>44</v>
      </c>
      <c r="M519" s="3">
        <f t="shared" si="26"/>
        <v>69.931818181818187</v>
      </c>
    </row>
    <row r="520" spans="1:13" ht="15.6">
      <c r="A520" s="6" t="s">
        <v>599</v>
      </c>
      <c r="B520" s="6" t="s">
        <v>45</v>
      </c>
      <c r="C520" s="7" t="s">
        <v>7</v>
      </c>
      <c r="D520" s="6" t="s">
        <v>83</v>
      </c>
      <c r="E520" s="6">
        <v>2668</v>
      </c>
      <c r="F520" s="6">
        <v>1980</v>
      </c>
      <c r="G520">
        <f>PERCENTRANK(Table1[Total Citations], E520)</f>
        <v>0.90400000000000003</v>
      </c>
      <c r="H520">
        <f>1-PERCENTRANK(Table1[Earliest Pub], F520)</f>
        <v>0.73899999999999999</v>
      </c>
      <c r="I520">
        <f>AVERAGEIF(Table1[School], B520, Table1[Cit rank])</f>
        <v>0.61927906976744185</v>
      </c>
      <c r="J520">
        <f>AVERAGEIF(Table1[School], B520, Table1[YO rank])</f>
        <v>0.57662790697674438</v>
      </c>
      <c r="K520" s="3">
        <f t="shared" si="24"/>
        <v>1.0739665255091748</v>
      </c>
      <c r="L520" s="3">
        <f t="shared" si="25"/>
        <v>41</v>
      </c>
      <c r="M520" s="3">
        <f t="shared" si="26"/>
        <v>65.073170731707322</v>
      </c>
    </row>
    <row r="521" spans="1:13" ht="15.6">
      <c r="A521" s="6" t="s">
        <v>600</v>
      </c>
      <c r="B521" s="6" t="s">
        <v>45</v>
      </c>
      <c r="C521" s="7" t="s">
        <v>7</v>
      </c>
      <c r="D521" s="6" t="s">
        <v>83</v>
      </c>
      <c r="E521" s="6">
        <v>1559</v>
      </c>
      <c r="F521" s="6">
        <v>1986</v>
      </c>
      <c r="G521">
        <f>PERCENTRANK(Table1[Total Citations], E521)</f>
        <v>0.80200000000000005</v>
      </c>
      <c r="H521">
        <f>1-PERCENTRANK(Table1[Earliest Pub], F521)</f>
        <v>0.56400000000000006</v>
      </c>
      <c r="I521">
        <f>AVERAGEIF(Table1[School], B521, Table1[Cit rank])</f>
        <v>0.61927906976744185</v>
      </c>
      <c r="J521">
        <f>AVERAGEIF(Table1[School], B521, Table1[YO rank])</f>
        <v>0.57662790697674438</v>
      </c>
      <c r="K521" s="3">
        <f t="shared" si="24"/>
        <v>1.0739665255091748</v>
      </c>
      <c r="L521" s="3">
        <f t="shared" si="25"/>
        <v>35</v>
      </c>
      <c r="M521" s="3">
        <f t="shared" si="26"/>
        <v>44.542857142857144</v>
      </c>
    </row>
    <row r="522" spans="1:13" ht="15.6">
      <c r="A522" s="6" t="s">
        <v>601</v>
      </c>
      <c r="B522" s="6" t="s">
        <v>45</v>
      </c>
      <c r="C522" s="7" t="s">
        <v>7</v>
      </c>
      <c r="D522" s="6" t="s">
        <v>83</v>
      </c>
      <c r="E522" s="6">
        <v>585</v>
      </c>
      <c r="F522" s="6">
        <v>1983</v>
      </c>
      <c r="G522">
        <f>PERCENTRANK(Table1[Total Citations], E522)</f>
        <v>0.5</v>
      </c>
      <c r="H522">
        <f>1-PERCENTRANK(Table1[Earliest Pub], F522)</f>
        <v>0.65200000000000002</v>
      </c>
      <c r="I522">
        <f>AVERAGEIF(Table1[School], B522, Table1[Cit rank])</f>
        <v>0.61927906976744185</v>
      </c>
      <c r="J522">
        <f>AVERAGEIF(Table1[School], B522, Table1[YO rank])</f>
        <v>0.57662790697674438</v>
      </c>
      <c r="K522" s="3">
        <f t="shared" si="24"/>
        <v>1.0739665255091748</v>
      </c>
      <c r="L522" s="3">
        <f t="shared" si="25"/>
        <v>38</v>
      </c>
      <c r="M522" s="3">
        <f t="shared" si="26"/>
        <v>15.394736842105264</v>
      </c>
    </row>
    <row r="523" spans="1:13" ht="15.6">
      <c r="A523" s="6" t="s">
        <v>602</v>
      </c>
      <c r="B523" s="6" t="s">
        <v>45</v>
      </c>
      <c r="C523" s="7" t="s">
        <v>7</v>
      </c>
      <c r="D523" s="6" t="s">
        <v>83</v>
      </c>
      <c r="E523" s="6">
        <v>643</v>
      </c>
      <c r="F523" s="6">
        <v>1991</v>
      </c>
      <c r="G523">
        <f>PERCENTRANK(Table1[Total Citations], E523)</f>
        <v>0.53600000000000003</v>
      </c>
      <c r="H523">
        <f>1-PERCENTRANK(Table1[Earliest Pub], F523)</f>
        <v>0.41400000000000003</v>
      </c>
      <c r="I523">
        <f>AVERAGEIF(Table1[School], B523, Table1[Cit rank])</f>
        <v>0.61927906976744185</v>
      </c>
      <c r="J523">
        <f>AVERAGEIF(Table1[School], B523, Table1[YO rank])</f>
        <v>0.57662790697674438</v>
      </c>
      <c r="K523" s="3">
        <f t="shared" si="24"/>
        <v>1.0739665255091748</v>
      </c>
      <c r="L523" s="3">
        <f t="shared" si="25"/>
        <v>30</v>
      </c>
      <c r="M523" s="3">
        <f t="shared" si="26"/>
        <v>21.433333333333334</v>
      </c>
    </row>
    <row r="524" spans="1:13" ht="15.6">
      <c r="A524" s="6" t="s">
        <v>603</v>
      </c>
      <c r="B524" s="6" t="s">
        <v>45</v>
      </c>
      <c r="C524" s="7" t="s">
        <v>7</v>
      </c>
      <c r="D524" s="6" t="s">
        <v>83</v>
      </c>
      <c r="E524" s="6">
        <v>1825</v>
      </c>
      <c r="F524" s="6">
        <v>1969</v>
      </c>
      <c r="G524">
        <f>PERCENTRANK(Table1[Total Citations], E524)</f>
        <v>0.84</v>
      </c>
      <c r="H524">
        <f>1-PERCENTRANK(Table1[Earliest Pub], F524)</f>
        <v>0.93900000000000006</v>
      </c>
      <c r="I524">
        <f>AVERAGEIF(Table1[School], B524, Table1[Cit rank])</f>
        <v>0.61927906976744185</v>
      </c>
      <c r="J524">
        <f>AVERAGEIF(Table1[School], B524, Table1[YO rank])</f>
        <v>0.57662790697674438</v>
      </c>
      <c r="K524" s="3">
        <f t="shared" si="24"/>
        <v>1.0739665255091748</v>
      </c>
      <c r="L524" s="3">
        <f t="shared" si="25"/>
        <v>52</v>
      </c>
      <c r="M524" s="3">
        <f t="shared" si="26"/>
        <v>35.096153846153847</v>
      </c>
    </row>
    <row r="525" spans="1:13" ht="15.6">
      <c r="A525" s="6" t="s">
        <v>604</v>
      </c>
      <c r="B525" s="6" t="s">
        <v>45</v>
      </c>
      <c r="C525" s="7" t="s">
        <v>7</v>
      </c>
      <c r="D525" s="6" t="s">
        <v>83</v>
      </c>
      <c r="E525" s="6">
        <v>796</v>
      </c>
      <c r="F525" s="6">
        <v>2005</v>
      </c>
      <c r="G525">
        <f>PERCENTRANK(Table1[Total Citations], E525)</f>
        <v>0.61199999999999999</v>
      </c>
      <c r="H525">
        <f>1-PERCENTRANK(Table1[Earliest Pub], F525)</f>
        <v>4.1000000000000036E-2</v>
      </c>
      <c r="I525">
        <f>AVERAGEIF(Table1[School], B525, Table1[Cit rank])</f>
        <v>0.61927906976744185</v>
      </c>
      <c r="J525">
        <f>AVERAGEIF(Table1[School], B525, Table1[YO rank])</f>
        <v>0.57662790697674438</v>
      </c>
      <c r="K525" s="3">
        <f t="shared" si="24"/>
        <v>1.0739665255091748</v>
      </c>
      <c r="L525" s="3">
        <f t="shared" si="25"/>
        <v>16</v>
      </c>
      <c r="M525" s="3">
        <f t="shared" si="26"/>
        <v>49.75</v>
      </c>
    </row>
    <row r="526" spans="1:13" ht="15.6">
      <c r="A526" s="6" t="s">
        <v>605</v>
      </c>
      <c r="B526" s="6" t="s">
        <v>45</v>
      </c>
      <c r="C526" s="7" t="s">
        <v>7</v>
      </c>
      <c r="D526" s="6" t="s">
        <v>83</v>
      </c>
      <c r="E526" s="6">
        <v>1512</v>
      </c>
      <c r="F526" s="6">
        <v>1980</v>
      </c>
      <c r="G526">
        <f>PERCENTRANK(Table1[Total Citations], E526)</f>
        <v>0.79500000000000004</v>
      </c>
      <c r="H526">
        <f>1-PERCENTRANK(Table1[Earliest Pub], F526)</f>
        <v>0.73899999999999999</v>
      </c>
      <c r="I526">
        <f>AVERAGEIF(Table1[School], B526, Table1[Cit rank])</f>
        <v>0.61927906976744185</v>
      </c>
      <c r="J526">
        <f>AVERAGEIF(Table1[School], B526, Table1[YO rank])</f>
        <v>0.57662790697674438</v>
      </c>
      <c r="K526" s="3">
        <f t="shared" si="24"/>
        <v>1.0739665255091748</v>
      </c>
      <c r="L526" s="3">
        <f t="shared" si="25"/>
        <v>41</v>
      </c>
      <c r="M526" s="3">
        <f t="shared" si="26"/>
        <v>36.878048780487802</v>
      </c>
    </row>
    <row r="527" spans="1:13" ht="15.6">
      <c r="A527" s="6" t="s">
        <v>606</v>
      </c>
      <c r="B527" s="6" t="s">
        <v>45</v>
      </c>
      <c r="C527" s="7" t="s">
        <v>7</v>
      </c>
      <c r="D527" s="6" t="s">
        <v>83</v>
      </c>
      <c r="E527" s="6">
        <v>564</v>
      </c>
      <c r="F527" s="6">
        <v>1972</v>
      </c>
      <c r="G527">
        <f>PERCENTRANK(Table1[Total Citations], E527)</f>
        <v>0.48399999999999999</v>
      </c>
      <c r="H527">
        <f>1-PERCENTRANK(Table1[Earliest Pub], F527)</f>
        <v>0.89700000000000002</v>
      </c>
      <c r="I527">
        <f>AVERAGEIF(Table1[School], B527, Table1[Cit rank])</f>
        <v>0.61927906976744185</v>
      </c>
      <c r="J527">
        <f>AVERAGEIF(Table1[School], B527, Table1[YO rank])</f>
        <v>0.57662790697674438</v>
      </c>
      <c r="K527" s="3">
        <f t="shared" si="24"/>
        <v>1.0739665255091748</v>
      </c>
      <c r="L527" s="3">
        <f t="shared" si="25"/>
        <v>49</v>
      </c>
      <c r="M527" s="3">
        <f t="shared" si="26"/>
        <v>11.510204081632653</v>
      </c>
    </row>
    <row r="528" spans="1:13" ht="15.6">
      <c r="A528" s="6" t="s">
        <v>607</v>
      </c>
      <c r="B528" s="6" t="s">
        <v>45</v>
      </c>
      <c r="C528" s="7" t="s">
        <v>7</v>
      </c>
      <c r="D528" s="6" t="s">
        <v>83</v>
      </c>
      <c r="E528" s="6">
        <v>1048</v>
      </c>
      <c r="F528" s="6">
        <v>1979</v>
      </c>
      <c r="G528">
        <f>PERCENTRANK(Table1[Total Citations], E528)</f>
        <v>0.69199999999999995</v>
      </c>
      <c r="H528">
        <f>1-PERCENTRANK(Table1[Earliest Pub], F528)</f>
        <v>0.76</v>
      </c>
      <c r="I528">
        <f>AVERAGEIF(Table1[School], B528, Table1[Cit rank])</f>
        <v>0.61927906976744185</v>
      </c>
      <c r="J528">
        <f>AVERAGEIF(Table1[School], B528, Table1[YO rank])</f>
        <v>0.57662790697674438</v>
      </c>
      <c r="K528" s="3">
        <f t="shared" si="24"/>
        <v>1.0739665255091748</v>
      </c>
      <c r="L528" s="3">
        <f t="shared" si="25"/>
        <v>42</v>
      </c>
      <c r="M528" s="3">
        <f t="shared" si="26"/>
        <v>24.952380952380953</v>
      </c>
    </row>
    <row r="529" spans="1:13" ht="15.6">
      <c r="A529" s="6" t="s">
        <v>608</v>
      </c>
      <c r="B529" s="6" t="s">
        <v>45</v>
      </c>
      <c r="C529" s="7" t="s">
        <v>7</v>
      </c>
      <c r="D529" s="6" t="s">
        <v>83</v>
      </c>
      <c r="E529" s="6">
        <v>778</v>
      </c>
      <c r="F529" s="6">
        <v>1985</v>
      </c>
      <c r="G529">
        <f>PERCENTRANK(Table1[Total Citations], E529)</f>
        <v>0.60499999999999998</v>
      </c>
      <c r="H529">
        <f>1-PERCENTRANK(Table1[Earliest Pub], F529)</f>
        <v>0.59299999999999997</v>
      </c>
      <c r="I529">
        <f>AVERAGEIF(Table1[School], B529, Table1[Cit rank])</f>
        <v>0.61927906976744185</v>
      </c>
      <c r="J529">
        <f>AVERAGEIF(Table1[School], B529, Table1[YO rank])</f>
        <v>0.57662790697674438</v>
      </c>
      <c r="K529" s="3">
        <f t="shared" si="24"/>
        <v>1.0739665255091748</v>
      </c>
      <c r="L529" s="3">
        <f t="shared" si="25"/>
        <v>36</v>
      </c>
      <c r="M529" s="3">
        <f t="shared" si="26"/>
        <v>21.611111111111111</v>
      </c>
    </row>
    <row r="530" spans="1:13" ht="15.6">
      <c r="A530" s="6" t="s">
        <v>609</v>
      </c>
      <c r="B530" s="6" t="s">
        <v>45</v>
      </c>
      <c r="C530" s="7" t="s">
        <v>7</v>
      </c>
      <c r="D530" s="6" t="s">
        <v>83</v>
      </c>
      <c r="E530" s="6">
        <v>350</v>
      </c>
      <c r="F530" s="6">
        <v>1990</v>
      </c>
      <c r="G530">
        <f>PERCENTRANK(Table1[Total Citations], E530)</f>
        <v>0.34100000000000003</v>
      </c>
      <c r="H530">
        <f>1-PERCENTRANK(Table1[Earliest Pub], F530)</f>
        <v>0.43600000000000005</v>
      </c>
      <c r="I530">
        <f>AVERAGEIF(Table1[School], B530, Table1[Cit rank])</f>
        <v>0.61927906976744185</v>
      </c>
      <c r="J530">
        <f>AVERAGEIF(Table1[School], B530, Table1[YO rank])</f>
        <v>0.57662790697674438</v>
      </c>
      <c r="K530" s="3">
        <f t="shared" si="24"/>
        <v>1.0739665255091748</v>
      </c>
      <c r="L530" s="3">
        <f t="shared" si="25"/>
        <v>31</v>
      </c>
      <c r="M530" s="3">
        <f t="shared" si="26"/>
        <v>11.290322580645162</v>
      </c>
    </row>
    <row r="531" spans="1:13" ht="15.6">
      <c r="A531" s="6" t="s">
        <v>610</v>
      </c>
      <c r="B531" s="6" t="s">
        <v>45</v>
      </c>
      <c r="C531" s="7" t="s">
        <v>7</v>
      </c>
      <c r="D531" s="6" t="s">
        <v>83</v>
      </c>
      <c r="E531" s="6">
        <v>1038</v>
      </c>
      <c r="F531" s="6">
        <v>1968</v>
      </c>
      <c r="G531">
        <f>PERCENTRANK(Table1[Total Citations], E531)</f>
        <v>0.68700000000000006</v>
      </c>
      <c r="H531">
        <f>1-PERCENTRANK(Table1[Earliest Pub], F531)</f>
        <v>0.94899999999999995</v>
      </c>
      <c r="I531">
        <f>AVERAGEIF(Table1[School], B531, Table1[Cit rank])</f>
        <v>0.61927906976744185</v>
      </c>
      <c r="J531">
        <f>AVERAGEIF(Table1[School], B531, Table1[YO rank])</f>
        <v>0.57662790697674438</v>
      </c>
      <c r="K531" s="3">
        <f t="shared" si="24"/>
        <v>1.0739665255091748</v>
      </c>
      <c r="L531" s="3">
        <f t="shared" si="25"/>
        <v>53</v>
      </c>
      <c r="M531" s="3">
        <f t="shared" si="26"/>
        <v>19.584905660377359</v>
      </c>
    </row>
    <row r="532" spans="1:13" ht="15.6">
      <c r="A532" s="6" t="s">
        <v>611</v>
      </c>
      <c r="B532" s="6" t="s">
        <v>45</v>
      </c>
      <c r="C532" s="7" t="s">
        <v>7</v>
      </c>
      <c r="D532" s="6" t="s">
        <v>83</v>
      </c>
      <c r="E532" s="6">
        <v>975</v>
      </c>
      <c r="F532" s="6">
        <v>1969</v>
      </c>
      <c r="G532">
        <f>PERCENTRANK(Table1[Total Citations], E532)</f>
        <v>0.66800000000000004</v>
      </c>
      <c r="H532">
        <f>1-PERCENTRANK(Table1[Earliest Pub], F532)</f>
        <v>0.93900000000000006</v>
      </c>
      <c r="I532">
        <f>AVERAGEIF(Table1[School], B532, Table1[Cit rank])</f>
        <v>0.61927906976744185</v>
      </c>
      <c r="J532">
        <f>AVERAGEIF(Table1[School], B532, Table1[YO rank])</f>
        <v>0.57662790697674438</v>
      </c>
      <c r="K532" s="3">
        <f t="shared" si="24"/>
        <v>1.0739665255091748</v>
      </c>
      <c r="L532" s="3">
        <f t="shared" si="25"/>
        <v>52</v>
      </c>
      <c r="M532" s="3">
        <f t="shared" si="26"/>
        <v>18.75</v>
      </c>
    </row>
    <row r="533" spans="1:13" ht="15.6">
      <c r="A533" s="6" t="s">
        <v>612</v>
      </c>
      <c r="B533" s="6" t="s">
        <v>45</v>
      </c>
      <c r="C533" s="7" t="s">
        <v>7</v>
      </c>
      <c r="D533" s="6" t="s">
        <v>83</v>
      </c>
      <c r="E533" s="6">
        <v>2169</v>
      </c>
      <c r="F533" s="6">
        <v>1985</v>
      </c>
      <c r="G533">
        <f>PERCENTRANK(Table1[Total Citations], E533)</f>
        <v>0.87</v>
      </c>
      <c r="H533">
        <f>1-PERCENTRANK(Table1[Earliest Pub], F533)</f>
        <v>0.59299999999999997</v>
      </c>
      <c r="I533">
        <f>AVERAGEIF(Table1[School], B533, Table1[Cit rank])</f>
        <v>0.61927906976744185</v>
      </c>
      <c r="J533">
        <f>AVERAGEIF(Table1[School], B533, Table1[YO rank])</f>
        <v>0.57662790697674438</v>
      </c>
      <c r="K533" s="3">
        <f t="shared" si="24"/>
        <v>1.0739665255091748</v>
      </c>
      <c r="L533" s="3">
        <f t="shared" si="25"/>
        <v>36</v>
      </c>
      <c r="M533" s="3">
        <f t="shared" si="26"/>
        <v>60.25</v>
      </c>
    </row>
    <row r="534" spans="1:13" ht="15.6">
      <c r="A534" s="6" t="s">
        <v>613</v>
      </c>
      <c r="B534" s="6" t="s">
        <v>45</v>
      </c>
      <c r="C534" s="7" t="s">
        <v>7</v>
      </c>
      <c r="D534" s="6" t="s">
        <v>83</v>
      </c>
      <c r="E534" s="6">
        <v>432</v>
      </c>
      <c r="F534" s="6">
        <v>1996</v>
      </c>
      <c r="G534">
        <f>PERCENTRANK(Table1[Total Citations], E534)</f>
        <v>0.40300000000000002</v>
      </c>
      <c r="H534">
        <f>1-PERCENTRANK(Table1[Earliest Pub], F534)</f>
        <v>0.27800000000000002</v>
      </c>
      <c r="I534">
        <f>AVERAGEIF(Table1[School], B534, Table1[Cit rank])</f>
        <v>0.61927906976744185</v>
      </c>
      <c r="J534">
        <f>AVERAGEIF(Table1[School], B534, Table1[YO rank])</f>
        <v>0.57662790697674438</v>
      </c>
      <c r="K534" s="3">
        <f t="shared" si="24"/>
        <v>1.0739665255091748</v>
      </c>
      <c r="L534" s="3">
        <f t="shared" si="25"/>
        <v>25</v>
      </c>
      <c r="M534" s="3">
        <f t="shared" si="26"/>
        <v>17.28</v>
      </c>
    </row>
    <row r="535" spans="1:13" ht="15.6">
      <c r="A535" s="6" t="s">
        <v>614</v>
      </c>
      <c r="B535" s="6" t="s">
        <v>45</v>
      </c>
      <c r="C535" s="7" t="s">
        <v>7</v>
      </c>
      <c r="D535" s="6" t="s">
        <v>83</v>
      </c>
      <c r="E535" s="6">
        <v>974</v>
      </c>
      <c r="F535" s="6">
        <v>1988</v>
      </c>
      <c r="G535">
        <f>PERCENTRANK(Table1[Total Citations], E535)</f>
        <v>0.66800000000000004</v>
      </c>
      <c r="H535">
        <f>1-PERCENTRANK(Table1[Earliest Pub], F535)</f>
        <v>0.5</v>
      </c>
      <c r="I535">
        <f>AVERAGEIF(Table1[School], B535, Table1[Cit rank])</f>
        <v>0.61927906976744185</v>
      </c>
      <c r="J535">
        <f>AVERAGEIF(Table1[School], B535, Table1[YO rank])</f>
        <v>0.57662790697674438</v>
      </c>
      <c r="K535" s="3">
        <f t="shared" si="24"/>
        <v>1.0739665255091748</v>
      </c>
      <c r="L535" s="3">
        <f t="shared" si="25"/>
        <v>33</v>
      </c>
      <c r="M535" s="3">
        <f t="shared" si="26"/>
        <v>29.515151515151516</v>
      </c>
    </row>
    <row r="536" spans="1:13" ht="15.6">
      <c r="A536" s="6" t="s">
        <v>615</v>
      </c>
      <c r="B536" s="6" t="s">
        <v>45</v>
      </c>
      <c r="C536" s="7" t="s">
        <v>7</v>
      </c>
      <c r="D536" s="6" t="s">
        <v>83</v>
      </c>
      <c r="E536" s="6">
        <v>4770</v>
      </c>
      <c r="F536" s="6">
        <v>1985</v>
      </c>
      <c r="G536">
        <f>PERCENTRANK(Table1[Total Citations], E536)</f>
        <v>0.96399999999999997</v>
      </c>
      <c r="H536">
        <f>1-PERCENTRANK(Table1[Earliest Pub], F536)</f>
        <v>0.59299999999999997</v>
      </c>
      <c r="I536">
        <f>AVERAGEIF(Table1[School], B536, Table1[Cit rank])</f>
        <v>0.61927906976744185</v>
      </c>
      <c r="J536">
        <f>AVERAGEIF(Table1[School], B536, Table1[YO rank])</f>
        <v>0.57662790697674438</v>
      </c>
      <c r="K536" s="3">
        <f t="shared" si="24"/>
        <v>1.0739665255091748</v>
      </c>
      <c r="L536" s="3">
        <f t="shared" si="25"/>
        <v>36</v>
      </c>
      <c r="M536" s="3">
        <f t="shared" si="26"/>
        <v>132.5</v>
      </c>
    </row>
    <row r="537" spans="1:13" ht="15.6">
      <c r="A537" s="6" t="s">
        <v>616</v>
      </c>
      <c r="B537" s="6" t="s">
        <v>45</v>
      </c>
      <c r="C537" s="7" t="s">
        <v>7</v>
      </c>
      <c r="D537" s="6" t="s">
        <v>83</v>
      </c>
      <c r="E537" s="6">
        <v>3677</v>
      </c>
      <c r="F537" s="6">
        <v>1955</v>
      </c>
      <c r="G537">
        <f>PERCENTRANK(Table1[Total Citations], E537)</f>
        <v>0.94099999999999995</v>
      </c>
      <c r="H537">
        <f>1-PERCENTRANK(Table1[Earliest Pub], F537)</f>
        <v>1</v>
      </c>
      <c r="I537">
        <f>AVERAGEIF(Table1[School], B537, Table1[Cit rank])</f>
        <v>0.61927906976744185</v>
      </c>
      <c r="J537">
        <f>AVERAGEIF(Table1[School], B537, Table1[YO rank])</f>
        <v>0.57662790697674438</v>
      </c>
      <c r="K537" s="3">
        <f t="shared" si="24"/>
        <v>1.0739665255091748</v>
      </c>
      <c r="L537" s="3">
        <f t="shared" si="25"/>
        <v>66</v>
      </c>
      <c r="M537" s="3">
        <f t="shared" si="26"/>
        <v>55.712121212121211</v>
      </c>
    </row>
    <row r="538" spans="1:13" ht="15.6">
      <c r="A538" s="6" t="s">
        <v>617</v>
      </c>
      <c r="B538" s="6" t="s">
        <v>45</v>
      </c>
      <c r="C538" s="7" t="s">
        <v>7</v>
      </c>
      <c r="D538" s="6" t="s">
        <v>83</v>
      </c>
      <c r="E538" s="6">
        <v>160</v>
      </c>
      <c r="F538" s="6">
        <v>2001</v>
      </c>
      <c r="G538">
        <f>PERCENTRANK(Table1[Total Citations], E538)</f>
        <v>0.14799999999999999</v>
      </c>
      <c r="H538">
        <f>1-PERCENTRANK(Table1[Earliest Pub], F538)</f>
        <v>0.124</v>
      </c>
      <c r="I538">
        <f>AVERAGEIF(Table1[School], B538, Table1[Cit rank])</f>
        <v>0.61927906976744185</v>
      </c>
      <c r="J538">
        <f>AVERAGEIF(Table1[School], B538, Table1[YO rank])</f>
        <v>0.57662790697674438</v>
      </c>
      <c r="K538" s="3">
        <f t="shared" si="24"/>
        <v>1.0739665255091748</v>
      </c>
      <c r="L538" s="3">
        <f t="shared" si="25"/>
        <v>20</v>
      </c>
      <c r="M538" s="3">
        <f t="shared" si="26"/>
        <v>8</v>
      </c>
    </row>
    <row r="539" spans="1:13" ht="15.6">
      <c r="A539" s="6" t="s">
        <v>618</v>
      </c>
      <c r="B539" s="6" t="s">
        <v>45</v>
      </c>
      <c r="C539" s="7" t="s">
        <v>7</v>
      </c>
      <c r="D539" s="6" t="s">
        <v>83</v>
      </c>
      <c r="E539" s="6">
        <v>676</v>
      </c>
      <c r="F539" s="6">
        <v>1973</v>
      </c>
      <c r="G539">
        <f>PERCENTRANK(Table1[Total Citations], E539)</f>
        <v>0.55800000000000005</v>
      </c>
      <c r="H539">
        <f>1-PERCENTRANK(Table1[Earliest Pub], F539)</f>
        <v>0.88500000000000001</v>
      </c>
      <c r="I539">
        <f>AVERAGEIF(Table1[School], B539, Table1[Cit rank])</f>
        <v>0.61927906976744185</v>
      </c>
      <c r="J539">
        <f>AVERAGEIF(Table1[School], B539, Table1[YO rank])</f>
        <v>0.57662790697674438</v>
      </c>
      <c r="K539" s="3">
        <f t="shared" si="24"/>
        <v>1.0739665255091748</v>
      </c>
      <c r="L539" s="3">
        <f t="shared" si="25"/>
        <v>48</v>
      </c>
      <c r="M539" s="3">
        <f t="shared" si="26"/>
        <v>14.083333333333334</v>
      </c>
    </row>
    <row r="540" spans="1:13" ht="15.6">
      <c r="A540" s="6" t="s">
        <v>619</v>
      </c>
      <c r="B540" s="6" t="s">
        <v>45</v>
      </c>
      <c r="C540" s="7" t="s">
        <v>7</v>
      </c>
      <c r="D540" s="6" t="s">
        <v>83</v>
      </c>
      <c r="E540" s="6">
        <v>534</v>
      </c>
      <c r="F540" s="6">
        <v>1989</v>
      </c>
      <c r="G540">
        <f>PERCENTRANK(Table1[Total Citations], E540)</f>
        <v>0.47099999999999997</v>
      </c>
      <c r="H540">
        <f>1-PERCENTRANK(Table1[Earliest Pub], F540)</f>
        <v>0.46899999999999997</v>
      </c>
      <c r="I540">
        <f>AVERAGEIF(Table1[School], B540, Table1[Cit rank])</f>
        <v>0.61927906976744185</v>
      </c>
      <c r="J540">
        <f>AVERAGEIF(Table1[School], B540, Table1[YO rank])</f>
        <v>0.57662790697674438</v>
      </c>
      <c r="K540" s="3">
        <f t="shared" si="24"/>
        <v>1.0739665255091748</v>
      </c>
      <c r="L540" s="3">
        <f t="shared" si="25"/>
        <v>32</v>
      </c>
      <c r="M540" s="3">
        <f t="shared" si="26"/>
        <v>16.6875</v>
      </c>
    </row>
    <row r="541" spans="1:13" ht="15.6">
      <c r="A541" s="6" t="s">
        <v>620</v>
      </c>
      <c r="B541" s="6" t="s">
        <v>45</v>
      </c>
      <c r="C541" s="7" t="s">
        <v>7</v>
      </c>
      <c r="D541" s="6" t="s">
        <v>83</v>
      </c>
      <c r="E541" s="6">
        <v>846</v>
      </c>
      <c r="F541" s="6">
        <v>1987</v>
      </c>
      <c r="G541">
        <f>PERCENTRANK(Table1[Total Citations], E541)</f>
        <v>0.629</v>
      </c>
      <c r="H541">
        <f>1-PERCENTRANK(Table1[Earliest Pub], F541)</f>
        <v>0.53</v>
      </c>
      <c r="I541">
        <f>AVERAGEIF(Table1[School], B541, Table1[Cit rank])</f>
        <v>0.61927906976744185</v>
      </c>
      <c r="J541">
        <f>AVERAGEIF(Table1[School], B541, Table1[YO rank])</f>
        <v>0.57662790697674438</v>
      </c>
      <c r="K541" s="3">
        <f t="shared" si="24"/>
        <v>1.0739665255091748</v>
      </c>
      <c r="L541" s="3">
        <f t="shared" si="25"/>
        <v>34</v>
      </c>
      <c r="M541" s="3">
        <f t="shared" si="26"/>
        <v>24.882352941176471</v>
      </c>
    </row>
    <row r="542" spans="1:13" ht="15.6">
      <c r="A542" s="6" t="s">
        <v>621</v>
      </c>
      <c r="B542" s="6" t="s">
        <v>45</v>
      </c>
      <c r="C542" s="7" t="s">
        <v>7</v>
      </c>
      <c r="D542" s="6" t="s">
        <v>83</v>
      </c>
      <c r="E542" s="6">
        <v>1716</v>
      </c>
      <c r="F542" s="6">
        <v>1986</v>
      </c>
      <c r="G542">
        <f>PERCENTRANK(Table1[Total Citations], E542)</f>
        <v>0.82399999999999995</v>
      </c>
      <c r="H542">
        <f>1-PERCENTRANK(Table1[Earliest Pub], F542)</f>
        <v>0.56400000000000006</v>
      </c>
      <c r="I542">
        <f>AVERAGEIF(Table1[School], B542, Table1[Cit rank])</f>
        <v>0.61927906976744185</v>
      </c>
      <c r="J542">
        <f>AVERAGEIF(Table1[School], B542, Table1[YO rank])</f>
        <v>0.57662790697674438</v>
      </c>
      <c r="K542" s="3">
        <f t="shared" si="24"/>
        <v>1.0739665255091748</v>
      </c>
      <c r="L542" s="3">
        <f t="shared" si="25"/>
        <v>35</v>
      </c>
      <c r="M542" s="3">
        <f t="shared" si="26"/>
        <v>49.028571428571432</v>
      </c>
    </row>
    <row r="543" spans="1:13" ht="15.6">
      <c r="A543" s="6" t="s">
        <v>622</v>
      </c>
      <c r="B543" s="6" t="s">
        <v>45</v>
      </c>
      <c r="C543" s="7" t="s">
        <v>7</v>
      </c>
      <c r="D543" s="6" t="s">
        <v>83</v>
      </c>
      <c r="E543" s="6">
        <v>5219</v>
      </c>
      <c r="F543" s="6">
        <v>1971</v>
      </c>
      <c r="G543">
        <f>PERCENTRANK(Table1[Total Citations], E543)</f>
        <v>0.96899999999999997</v>
      </c>
      <c r="H543">
        <f>1-PERCENTRANK(Table1[Earliest Pub], F543)</f>
        <v>0.91300000000000003</v>
      </c>
      <c r="I543">
        <f>AVERAGEIF(Table1[School], B543, Table1[Cit rank])</f>
        <v>0.61927906976744185</v>
      </c>
      <c r="J543">
        <f>AVERAGEIF(Table1[School], B543, Table1[YO rank])</f>
        <v>0.57662790697674438</v>
      </c>
      <c r="K543" s="3">
        <f t="shared" si="24"/>
        <v>1.0739665255091748</v>
      </c>
      <c r="L543" s="3">
        <f t="shared" si="25"/>
        <v>50</v>
      </c>
      <c r="M543" s="3">
        <f t="shared" si="26"/>
        <v>104.38</v>
      </c>
    </row>
    <row r="544" spans="1:13" ht="15.6">
      <c r="A544" s="6" t="s">
        <v>623</v>
      </c>
      <c r="B544" s="6" t="s">
        <v>45</v>
      </c>
      <c r="C544" s="7" t="s">
        <v>7</v>
      </c>
      <c r="D544" s="6" t="s">
        <v>83</v>
      </c>
      <c r="E544" s="6">
        <v>1088</v>
      </c>
      <c r="F544" s="6">
        <v>1979</v>
      </c>
      <c r="G544">
        <f>PERCENTRANK(Table1[Total Citations], E544)</f>
        <v>0.70599999999999996</v>
      </c>
      <c r="H544">
        <f>1-PERCENTRANK(Table1[Earliest Pub], F544)</f>
        <v>0.76</v>
      </c>
      <c r="I544">
        <f>AVERAGEIF(Table1[School], B544, Table1[Cit rank])</f>
        <v>0.61927906976744185</v>
      </c>
      <c r="J544">
        <f>AVERAGEIF(Table1[School], B544, Table1[YO rank])</f>
        <v>0.57662790697674438</v>
      </c>
      <c r="K544" s="3">
        <f t="shared" si="24"/>
        <v>1.0739665255091748</v>
      </c>
      <c r="L544" s="3">
        <f t="shared" si="25"/>
        <v>42</v>
      </c>
      <c r="M544" s="3">
        <f t="shared" si="26"/>
        <v>25.904761904761905</v>
      </c>
    </row>
    <row r="545" spans="1:13" ht="15.6">
      <c r="A545" s="6" t="s">
        <v>624</v>
      </c>
      <c r="B545" s="6" t="s">
        <v>45</v>
      </c>
      <c r="C545" s="7" t="s">
        <v>7</v>
      </c>
      <c r="D545" s="6" t="s">
        <v>83</v>
      </c>
      <c r="E545" s="6">
        <v>2551</v>
      </c>
      <c r="F545" s="6">
        <v>1964</v>
      </c>
      <c r="G545">
        <f>PERCENTRANK(Table1[Total Citations], E545)</f>
        <v>0.89600000000000002</v>
      </c>
      <c r="H545">
        <f>1-PERCENTRANK(Table1[Earliest Pub], F545)</f>
        <v>0.97799999999999998</v>
      </c>
      <c r="I545">
        <f>AVERAGEIF(Table1[School], B545, Table1[Cit rank])</f>
        <v>0.61927906976744185</v>
      </c>
      <c r="J545">
        <f>AVERAGEIF(Table1[School], B545, Table1[YO rank])</f>
        <v>0.57662790697674438</v>
      </c>
      <c r="K545" s="3">
        <f t="shared" si="24"/>
        <v>1.0739665255091748</v>
      </c>
      <c r="L545" s="3">
        <f t="shared" si="25"/>
        <v>57</v>
      </c>
      <c r="M545" s="3">
        <f t="shared" si="26"/>
        <v>44.754385964912281</v>
      </c>
    </row>
    <row r="546" spans="1:13" ht="15.6">
      <c r="A546" s="6" t="s">
        <v>625</v>
      </c>
      <c r="B546" s="6" t="s">
        <v>45</v>
      </c>
      <c r="C546" s="7" t="s">
        <v>7</v>
      </c>
      <c r="D546" s="6" t="s">
        <v>83</v>
      </c>
      <c r="E546" s="6">
        <v>569</v>
      </c>
      <c r="F546" s="6">
        <v>1988</v>
      </c>
      <c r="G546">
        <f>PERCENTRANK(Table1[Total Citations], E546)</f>
        <v>0.48699999999999999</v>
      </c>
      <c r="H546">
        <f>1-PERCENTRANK(Table1[Earliest Pub], F546)</f>
        <v>0.5</v>
      </c>
      <c r="I546">
        <f>AVERAGEIF(Table1[School], B546, Table1[Cit rank])</f>
        <v>0.61927906976744185</v>
      </c>
      <c r="J546">
        <f>AVERAGEIF(Table1[School], B546, Table1[YO rank])</f>
        <v>0.57662790697674438</v>
      </c>
      <c r="K546" s="3">
        <f t="shared" si="24"/>
        <v>1.0739665255091748</v>
      </c>
      <c r="L546" s="3">
        <f t="shared" si="25"/>
        <v>33</v>
      </c>
      <c r="M546" s="3">
        <f t="shared" si="26"/>
        <v>17.242424242424242</v>
      </c>
    </row>
    <row r="547" spans="1:13" ht="15.6">
      <c r="A547" s="6" t="s">
        <v>626</v>
      </c>
      <c r="B547" s="6" t="s">
        <v>45</v>
      </c>
      <c r="C547" s="7" t="s">
        <v>7</v>
      </c>
      <c r="D547" s="6" t="s">
        <v>83</v>
      </c>
      <c r="E547" s="6">
        <v>287</v>
      </c>
      <c r="F547" s="6">
        <v>2002</v>
      </c>
      <c r="G547">
        <f>PERCENTRANK(Table1[Total Citations], E547)</f>
        <v>0.28599999999999998</v>
      </c>
      <c r="H547">
        <f>1-PERCENTRANK(Table1[Earliest Pub], F547)</f>
        <v>0.10299999999999998</v>
      </c>
      <c r="I547">
        <f>AVERAGEIF(Table1[School], B547, Table1[Cit rank])</f>
        <v>0.61927906976744185</v>
      </c>
      <c r="J547">
        <f>AVERAGEIF(Table1[School], B547, Table1[YO rank])</f>
        <v>0.57662790697674438</v>
      </c>
      <c r="K547" s="3">
        <f t="shared" si="24"/>
        <v>1.0739665255091748</v>
      </c>
      <c r="L547" s="3">
        <f t="shared" si="25"/>
        <v>19</v>
      </c>
      <c r="M547" s="3">
        <f t="shared" si="26"/>
        <v>15.105263157894736</v>
      </c>
    </row>
    <row r="548" spans="1:13">
      <c r="A548" s="6" t="s">
        <v>627</v>
      </c>
      <c r="B548" s="6" t="s">
        <v>46</v>
      </c>
      <c r="C548" t="s">
        <v>6</v>
      </c>
      <c r="D548" s="6" t="s">
        <v>83</v>
      </c>
      <c r="E548" s="6">
        <v>446</v>
      </c>
      <c r="F548" s="6">
        <v>2000</v>
      </c>
      <c r="G548">
        <f>PERCENTRANK(Table1[Total Citations], E548)</f>
        <v>0.41</v>
      </c>
      <c r="H548">
        <f>1-PERCENTRANK(Table1[Earliest Pub], F548)</f>
        <v>0.14700000000000002</v>
      </c>
      <c r="I548">
        <f>AVERAGEIF(Table1[School], B548, Table1[Cit rank])</f>
        <v>0.46242499999999997</v>
      </c>
      <c r="J548">
        <f>AVERAGEIF(Table1[School], B548, Table1[YO rank])</f>
        <v>0.346275</v>
      </c>
      <c r="K548" s="3">
        <f t="shared" si="24"/>
        <v>1.3354270449787018</v>
      </c>
      <c r="L548" s="3">
        <f t="shared" si="25"/>
        <v>21</v>
      </c>
      <c r="M548" s="3">
        <f t="shared" si="26"/>
        <v>21.238095238095237</v>
      </c>
    </row>
    <row r="549" spans="1:13">
      <c r="A549" s="6" t="s">
        <v>628</v>
      </c>
      <c r="B549" s="6" t="s">
        <v>46</v>
      </c>
      <c r="C549" t="s">
        <v>6</v>
      </c>
      <c r="D549" s="6" t="s">
        <v>83</v>
      </c>
      <c r="E549" s="6">
        <v>106</v>
      </c>
      <c r="F549" s="6">
        <v>1991</v>
      </c>
      <c r="G549">
        <f>PERCENTRANK(Table1[Total Citations], E549)</f>
        <v>0.10299999999999999</v>
      </c>
      <c r="H549">
        <f>1-PERCENTRANK(Table1[Earliest Pub], F549)</f>
        <v>0.41400000000000003</v>
      </c>
      <c r="I549">
        <f>AVERAGEIF(Table1[School], B549, Table1[Cit rank])</f>
        <v>0.46242499999999997</v>
      </c>
      <c r="J549">
        <f>AVERAGEIF(Table1[School], B549, Table1[YO rank])</f>
        <v>0.346275</v>
      </c>
      <c r="K549" s="3">
        <f t="shared" si="24"/>
        <v>1.3354270449787018</v>
      </c>
      <c r="L549" s="3">
        <f t="shared" si="25"/>
        <v>30</v>
      </c>
      <c r="M549" s="3">
        <f t="shared" si="26"/>
        <v>3.5333333333333332</v>
      </c>
    </row>
    <row r="550" spans="1:13">
      <c r="A550" s="6" t="s">
        <v>629</v>
      </c>
      <c r="B550" s="6" t="s">
        <v>46</v>
      </c>
      <c r="C550" t="s">
        <v>6</v>
      </c>
      <c r="D550" s="6" t="s">
        <v>83</v>
      </c>
      <c r="E550" s="6">
        <v>1290</v>
      </c>
      <c r="F550" s="6">
        <v>1980</v>
      </c>
      <c r="G550">
        <f>PERCENTRANK(Table1[Total Citations], E550)</f>
        <v>0.753</v>
      </c>
      <c r="H550">
        <f>1-PERCENTRANK(Table1[Earliest Pub], F550)</f>
        <v>0.73899999999999999</v>
      </c>
      <c r="I550">
        <f>AVERAGEIF(Table1[School], B550, Table1[Cit rank])</f>
        <v>0.46242499999999997</v>
      </c>
      <c r="J550">
        <f>AVERAGEIF(Table1[School], B550, Table1[YO rank])</f>
        <v>0.346275</v>
      </c>
      <c r="K550" s="3">
        <f t="shared" si="24"/>
        <v>1.3354270449787018</v>
      </c>
      <c r="L550" s="3">
        <f t="shared" si="25"/>
        <v>41</v>
      </c>
      <c r="M550" s="3">
        <f t="shared" si="26"/>
        <v>31.463414634146343</v>
      </c>
    </row>
    <row r="551" spans="1:13">
      <c r="A551" s="6" t="s">
        <v>630</v>
      </c>
      <c r="B551" s="6" t="s">
        <v>46</v>
      </c>
      <c r="C551" t="s">
        <v>6</v>
      </c>
      <c r="D551" s="6" t="s">
        <v>83</v>
      </c>
      <c r="E551" s="6">
        <v>29</v>
      </c>
      <c r="F551" s="6">
        <v>1996</v>
      </c>
      <c r="G551">
        <f>PERCENTRANK(Table1[Total Citations], E551)</f>
        <v>3.5999999999999997E-2</v>
      </c>
      <c r="H551">
        <f>1-PERCENTRANK(Table1[Earliest Pub], F551)</f>
        <v>0.27800000000000002</v>
      </c>
      <c r="I551">
        <f>AVERAGEIF(Table1[School], B551, Table1[Cit rank])</f>
        <v>0.46242499999999997</v>
      </c>
      <c r="J551">
        <f>AVERAGEIF(Table1[School], B551, Table1[YO rank])</f>
        <v>0.346275</v>
      </c>
      <c r="K551" s="3">
        <f t="shared" si="24"/>
        <v>1.3354270449787018</v>
      </c>
      <c r="L551" s="3">
        <f t="shared" si="25"/>
        <v>25</v>
      </c>
      <c r="M551" s="3">
        <f t="shared" si="26"/>
        <v>1.1599999999999999</v>
      </c>
    </row>
    <row r="552" spans="1:13" ht="15.6">
      <c r="A552" s="6" t="s">
        <v>631</v>
      </c>
      <c r="B552" s="6" t="s">
        <v>46</v>
      </c>
      <c r="C552" s="7" t="s">
        <v>7</v>
      </c>
      <c r="D552" s="6" t="s">
        <v>83</v>
      </c>
      <c r="E552" s="6">
        <v>397</v>
      </c>
      <c r="F552" s="6">
        <v>2004</v>
      </c>
      <c r="G552">
        <f>PERCENTRANK(Table1[Total Citations], E552)</f>
        <v>0.378</v>
      </c>
      <c r="H552">
        <f>1-PERCENTRANK(Table1[Earliest Pub], F552)</f>
        <v>6.1000000000000054E-2</v>
      </c>
      <c r="I552">
        <f>AVERAGEIF(Table1[School], B552, Table1[Cit rank])</f>
        <v>0.46242499999999997</v>
      </c>
      <c r="J552">
        <f>AVERAGEIF(Table1[School], B552, Table1[YO rank])</f>
        <v>0.346275</v>
      </c>
      <c r="K552" s="3">
        <f t="shared" si="24"/>
        <v>1.3354270449787018</v>
      </c>
      <c r="L552" s="3">
        <f t="shared" si="25"/>
        <v>17</v>
      </c>
      <c r="M552" s="3">
        <f t="shared" si="26"/>
        <v>23.352941176470587</v>
      </c>
    </row>
    <row r="553" spans="1:13" ht="15.6">
      <c r="A553" s="6" t="s">
        <v>632</v>
      </c>
      <c r="B553" s="6" t="s">
        <v>46</v>
      </c>
      <c r="C553" s="7" t="s">
        <v>7</v>
      </c>
      <c r="D553" s="6" t="s">
        <v>83</v>
      </c>
      <c r="E553" s="6">
        <v>2231</v>
      </c>
      <c r="F553" s="6">
        <v>1975</v>
      </c>
      <c r="G553">
        <f>PERCENTRANK(Table1[Total Citations], E553)</f>
        <v>0.875</v>
      </c>
      <c r="H553">
        <f>1-PERCENTRANK(Table1[Earliest Pub], F553)</f>
        <v>0.84599999999999997</v>
      </c>
      <c r="I553">
        <f>AVERAGEIF(Table1[School], B553, Table1[Cit rank])</f>
        <v>0.46242499999999997</v>
      </c>
      <c r="J553">
        <f>AVERAGEIF(Table1[School], B553, Table1[YO rank])</f>
        <v>0.346275</v>
      </c>
      <c r="K553" s="3">
        <f t="shared" si="24"/>
        <v>1.3354270449787018</v>
      </c>
      <c r="L553" s="3">
        <f t="shared" si="25"/>
        <v>46</v>
      </c>
      <c r="M553" s="3">
        <f t="shared" si="26"/>
        <v>48.5</v>
      </c>
    </row>
    <row r="554" spans="1:13" ht="15.6">
      <c r="A554" s="6" t="s">
        <v>633</v>
      </c>
      <c r="B554" s="6" t="s">
        <v>46</v>
      </c>
      <c r="C554" s="7" t="s">
        <v>7</v>
      </c>
      <c r="D554" s="6" t="s">
        <v>83</v>
      </c>
      <c r="E554" s="6">
        <v>491</v>
      </c>
      <c r="F554" s="6">
        <v>2001</v>
      </c>
      <c r="G554">
        <f>PERCENTRANK(Table1[Total Citations], E554)</f>
        <v>0.436</v>
      </c>
      <c r="H554">
        <f>1-PERCENTRANK(Table1[Earliest Pub], F554)</f>
        <v>0.124</v>
      </c>
      <c r="I554">
        <f>AVERAGEIF(Table1[School], B554, Table1[Cit rank])</f>
        <v>0.46242499999999997</v>
      </c>
      <c r="J554">
        <f>AVERAGEIF(Table1[School], B554, Table1[YO rank])</f>
        <v>0.346275</v>
      </c>
      <c r="K554" s="3">
        <f t="shared" si="24"/>
        <v>1.3354270449787018</v>
      </c>
      <c r="L554" s="3">
        <f t="shared" si="25"/>
        <v>20</v>
      </c>
      <c r="M554" s="3">
        <f t="shared" si="26"/>
        <v>24.55</v>
      </c>
    </row>
    <row r="555" spans="1:13" ht="15.6">
      <c r="A555" s="6" t="s">
        <v>634</v>
      </c>
      <c r="B555" s="6" t="s">
        <v>46</v>
      </c>
      <c r="C555" s="7" t="s">
        <v>7</v>
      </c>
      <c r="D555" s="6" t="s">
        <v>83</v>
      </c>
      <c r="E555" s="6">
        <v>1041</v>
      </c>
      <c r="F555" s="6">
        <v>1985</v>
      </c>
      <c r="G555">
        <f>PERCENTRANK(Table1[Total Citations], E555)</f>
        <v>0.68899999999999995</v>
      </c>
      <c r="H555">
        <f>1-PERCENTRANK(Table1[Earliest Pub], F555)</f>
        <v>0.59299999999999997</v>
      </c>
      <c r="I555">
        <f>AVERAGEIF(Table1[School], B555, Table1[Cit rank])</f>
        <v>0.46242499999999997</v>
      </c>
      <c r="J555">
        <f>AVERAGEIF(Table1[School], B555, Table1[YO rank])</f>
        <v>0.346275</v>
      </c>
      <c r="K555" s="3">
        <f t="shared" si="24"/>
        <v>1.3354270449787018</v>
      </c>
      <c r="L555" s="3">
        <f t="shared" si="25"/>
        <v>36</v>
      </c>
      <c r="M555" s="3">
        <f t="shared" si="26"/>
        <v>28.916666666666668</v>
      </c>
    </row>
    <row r="556" spans="1:13" ht="15.6">
      <c r="A556" s="6" t="s">
        <v>635</v>
      </c>
      <c r="B556" s="6" t="s">
        <v>46</v>
      </c>
      <c r="C556" s="7" t="s">
        <v>7</v>
      </c>
      <c r="D556" s="6" t="s">
        <v>83</v>
      </c>
      <c r="E556" s="6">
        <v>802</v>
      </c>
      <c r="F556" s="6">
        <v>2000</v>
      </c>
      <c r="G556">
        <f>PERCENTRANK(Table1[Total Citations], E556)</f>
        <v>0.61499999999999999</v>
      </c>
      <c r="H556">
        <f>1-PERCENTRANK(Table1[Earliest Pub], F556)</f>
        <v>0.14700000000000002</v>
      </c>
      <c r="I556">
        <f>AVERAGEIF(Table1[School], B556, Table1[Cit rank])</f>
        <v>0.46242499999999997</v>
      </c>
      <c r="J556">
        <f>AVERAGEIF(Table1[School], B556, Table1[YO rank])</f>
        <v>0.346275</v>
      </c>
      <c r="K556" s="3">
        <f t="shared" si="24"/>
        <v>1.3354270449787018</v>
      </c>
      <c r="L556" s="3">
        <f t="shared" si="25"/>
        <v>21</v>
      </c>
      <c r="M556" s="3">
        <f t="shared" si="26"/>
        <v>38.19047619047619</v>
      </c>
    </row>
    <row r="557" spans="1:13" ht="15.6">
      <c r="A557" s="6" t="s">
        <v>636</v>
      </c>
      <c r="B557" s="6" t="s">
        <v>46</v>
      </c>
      <c r="C557" s="7" t="s">
        <v>7</v>
      </c>
      <c r="D557" s="6" t="s">
        <v>83</v>
      </c>
      <c r="E557" s="6">
        <v>1776</v>
      </c>
      <c r="F557" s="6">
        <v>1985</v>
      </c>
      <c r="G557">
        <f>PERCENTRANK(Table1[Total Citations], E557)</f>
        <v>0.83399999999999996</v>
      </c>
      <c r="H557">
        <f>1-PERCENTRANK(Table1[Earliest Pub], F557)</f>
        <v>0.59299999999999997</v>
      </c>
      <c r="I557">
        <f>AVERAGEIF(Table1[School], B557, Table1[Cit rank])</f>
        <v>0.46242499999999997</v>
      </c>
      <c r="J557">
        <f>AVERAGEIF(Table1[School], B557, Table1[YO rank])</f>
        <v>0.346275</v>
      </c>
      <c r="K557" s="3">
        <f t="shared" si="24"/>
        <v>1.3354270449787018</v>
      </c>
      <c r="L557" s="3">
        <f t="shared" si="25"/>
        <v>36</v>
      </c>
      <c r="M557" s="3">
        <f t="shared" si="26"/>
        <v>49.333333333333336</v>
      </c>
    </row>
    <row r="558" spans="1:13" ht="15.6">
      <c r="A558" s="6" t="s">
        <v>637</v>
      </c>
      <c r="B558" s="6" t="s">
        <v>46</v>
      </c>
      <c r="C558" s="7" t="s">
        <v>7</v>
      </c>
      <c r="D558" s="6" t="s">
        <v>83</v>
      </c>
      <c r="E558" s="6">
        <v>769</v>
      </c>
      <c r="F558" s="6">
        <v>1986</v>
      </c>
      <c r="G558">
        <f>PERCENTRANK(Table1[Total Citations], E558)</f>
        <v>0.59899999999999998</v>
      </c>
      <c r="H558">
        <f>1-PERCENTRANK(Table1[Earliest Pub], F558)</f>
        <v>0.56400000000000006</v>
      </c>
      <c r="I558">
        <f>AVERAGEIF(Table1[School], B558, Table1[Cit rank])</f>
        <v>0.46242499999999997</v>
      </c>
      <c r="J558">
        <f>AVERAGEIF(Table1[School], B558, Table1[YO rank])</f>
        <v>0.346275</v>
      </c>
      <c r="K558" s="3">
        <f t="shared" si="24"/>
        <v>1.3354270449787018</v>
      </c>
      <c r="L558" s="3">
        <f t="shared" si="25"/>
        <v>35</v>
      </c>
      <c r="M558" s="3">
        <f t="shared" si="26"/>
        <v>21.971428571428572</v>
      </c>
    </row>
    <row r="559" spans="1:13" ht="15.6">
      <c r="A559" s="6" t="s">
        <v>638</v>
      </c>
      <c r="B559" s="6" t="s">
        <v>46</v>
      </c>
      <c r="C559" s="7" t="s">
        <v>7</v>
      </c>
      <c r="D559" s="6" t="s">
        <v>83</v>
      </c>
      <c r="E559" s="6">
        <v>1087</v>
      </c>
      <c r="F559" s="6">
        <v>1992</v>
      </c>
      <c r="G559">
        <f>PERCENTRANK(Table1[Total Citations], E559)</f>
        <v>0.70499999999999996</v>
      </c>
      <c r="H559">
        <f>1-PERCENTRANK(Table1[Earliest Pub], F559)</f>
        <v>0.38700000000000001</v>
      </c>
      <c r="I559">
        <f>AVERAGEIF(Table1[School], B559, Table1[Cit rank])</f>
        <v>0.46242499999999997</v>
      </c>
      <c r="J559">
        <f>AVERAGEIF(Table1[School], B559, Table1[YO rank])</f>
        <v>0.346275</v>
      </c>
      <c r="K559" s="3">
        <f t="shared" si="24"/>
        <v>1.3354270449787018</v>
      </c>
      <c r="L559" s="3">
        <f t="shared" si="25"/>
        <v>29</v>
      </c>
      <c r="M559" s="3">
        <f t="shared" si="26"/>
        <v>37.482758620689658</v>
      </c>
    </row>
    <row r="560" spans="1:13" ht="15.6">
      <c r="A560" s="6" t="s">
        <v>639</v>
      </c>
      <c r="B560" s="6" t="s">
        <v>46</v>
      </c>
      <c r="C560" s="7" t="s">
        <v>7</v>
      </c>
      <c r="D560" s="6" t="s">
        <v>83</v>
      </c>
      <c r="E560" s="6">
        <v>829</v>
      </c>
      <c r="F560" s="6">
        <v>1981</v>
      </c>
      <c r="G560">
        <f>PERCENTRANK(Table1[Total Citations], E560)</f>
        <v>0.623</v>
      </c>
      <c r="H560">
        <f>1-PERCENTRANK(Table1[Earliest Pub], F560)</f>
        <v>0.71399999999999997</v>
      </c>
      <c r="I560">
        <f>AVERAGEIF(Table1[School], B560, Table1[Cit rank])</f>
        <v>0.46242499999999997</v>
      </c>
      <c r="J560">
        <f>AVERAGEIF(Table1[School], B560, Table1[YO rank])</f>
        <v>0.346275</v>
      </c>
      <c r="K560" s="3">
        <f t="shared" si="24"/>
        <v>1.3354270449787018</v>
      </c>
      <c r="L560" s="3">
        <f t="shared" si="25"/>
        <v>40</v>
      </c>
      <c r="M560" s="3">
        <f t="shared" si="26"/>
        <v>20.725000000000001</v>
      </c>
    </row>
    <row r="561" spans="1:13" ht="15.6">
      <c r="A561" s="6" t="s">
        <v>640</v>
      </c>
      <c r="B561" s="6" t="s">
        <v>46</v>
      </c>
      <c r="C561" s="7" t="s">
        <v>7</v>
      </c>
      <c r="D561" s="6" t="s">
        <v>83</v>
      </c>
      <c r="E561" s="6">
        <v>1622</v>
      </c>
      <c r="F561" s="6">
        <v>1972</v>
      </c>
      <c r="G561">
        <f>PERCENTRANK(Table1[Total Citations], E561)</f>
        <v>0.81399999999999995</v>
      </c>
      <c r="H561">
        <f>1-PERCENTRANK(Table1[Earliest Pub], F561)</f>
        <v>0.89700000000000002</v>
      </c>
      <c r="I561">
        <f>AVERAGEIF(Table1[School], B561, Table1[Cit rank])</f>
        <v>0.46242499999999997</v>
      </c>
      <c r="J561">
        <f>AVERAGEIF(Table1[School], B561, Table1[YO rank])</f>
        <v>0.346275</v>
      </c>
      <c r="K561" s="3">
        <f t="shared" si="24"/>
        <v>1.3354270449787018</v>
      </c>
      <c r="L561" s="3">
        <f t="shared" si="25"/>
        <v>49</v>
      </c>
      <c r="M561" s="3">
        <f t="shared" si="26"/>
        <v>33.102040816326529</v>
      </c>
    </row>
    <row r="562" spans="1:13" ht="15.6">
      <c r="A562" s="6" t="s">
        <v>641</v>
      </c>
      <c r="B562" s="6" t="s">
        <v>46</v>
      </c>
      <c r="C562" s="7" t="s">
        <v>7</v>
      </c>
      <c r="D562" s="6" t="s">
        <v>83</v>
      </c>
      <c r="E562" s="6">
        <v>133</v>
      </c>
      <c r="F562" s="6">
        <v>2002</v>
      </c>
      <c r="G562">
        <f>PERCENTRANK(Table1[Total Citations], E562)</f>
        <v>0.125</v>
      </c>
      <c r="H562">
        <f>1-PERCENTRANK(Table1[Earliest Pub], F562)</f>
        <v>0.10299999999999998</v>
      </c>
      <c r="I562">
        <f>AVERAGEIF(Table1[School], B562, Table1[Cit rank])</f>
        <v>0.46242499999999997</v>
      </c>
      <c r="J562">
        <f>AVERAGEIF(Table1[School], B562, Table1[YO rank])</f>
        <v>0.346275</v>
      </c>
      <c r="K562" s="3">
        <f t="shared" si="24"/>
        <v>1.3354270449787018</v>
      </c>
      <c r="L562" s="3">
        <f t="shared" si="25"/>
        <v>19</v>
      </c>
      <c r="M562" s="3">
        <f t="shared" si="26"/>
        <v>7</v>
      </c>
    </row>
    <row r="563" spans="1:13" ht="15.6">
      <c r="A563" s="6" t="s">
        <v>642</v>
      </c>
      <c r="B563" s="6" t="s">
        <v>46</v>
      </c>
      <c r="C563" s="7" t="s">
        <v>7</v>
      </c>
      <c r="D563" s="6" t="s">
        <v>83</v>
      </c>
      <c r="E563" s="6">
        <v>3036</v>
      </c>
      <c r="F563" s="6">
        <v>1974</v>
      </c>
      <c r="G563">
        <f>PERCENTRANK(Table1[Total Citations], E563)</f>
        <v>0.92</v>
      </c>
      <c r="H563">
        <f>1-PERCENTRANK(Table1[Earliest Pub], F563)</f>
        <v>0.86899999999999999</v>
      </c>
      <c r="I563">
        <f>AVERAGEIF(Table1[School], B563, Table1[Cit rank])</f>
        <v>0.46242499999999997</v>
      </c>
      <c r="J563">
        <f>AVERAGEIF(Table1[School], B563, Table1[YO rank])</f>
        <v>0.346275</v>
      </c>
      <c r="K563" s="3">
        <f t="shared" si="24"/>
        <v>1.3354270449787018</v>
      </c>
      <c r="L563" s="3">
        <f t="shared" si="25"/>
        <v>47</v>
      </c>
      <c r="M563" s="3">
        <f t="shared" si="26"/>
        <v>64.59574468085107</v>
      </c>
    </row>
    <row r="564" spans="1:13" ht="15.6">
      <c r="A564" s="6" t="s">
        <v>643</v>
      </c>
      <c r="B564" s="6" t="s">
        <v>46</v>
      </c>
      <c r="C564" s="7" t="s">
        <v>7</v>
      </c>
      <c r="D564" s="6" t="s">
        <v>83</v>
      </c>
      <c r="E564" s="6">
        <v>3</v>
      </c>
      <c r="F564" s="6">
        <v>1999</v>
      </c>
      <c r="G564">
        <f>PERCENTRANK(Table1[Total Citations], E564)</f>
        <v>7.0000000000000001E-3</v>
      </c>
      <c r="H564">
        <f>1-PERCENTRANK(Table1[Earliest Pub], F564)</f>
        <v>0.17200000000000004</v>
      </c>
      <c r="I564">
        <f>AVERAGEIF(Table1[School], B564, Table1[Cit rank])</f>
        <v>0.46242499999999997</v>
      </c>
      <c r="J564">
        <f>AVERAGEIF(Table1[School], B564, Table1[YO rank])</f>
        <v>0.346275</v>
      </c>
      <c r="K564" s="3">
        <f t="shared" si="24"/>
        <v>1.3354270449787018</v>
      </c>
      <c r="L564" s="3">
        <f t="shared" si="25"/>
        <v>22</v>
      </c>
      <c r="M564" s="3">
        <f t="shared" si="26"/>
        <v>0.13636363636363635</v>
      </c>
    </row>
    <row r="565" spans="1:13" ht="15.6">
      <c r="A565" s="6" t="s">
        <v>644</v>
      </c>
      <c r="B565" s="6" t="s">
        <v>46</v>
      </c>
      <c r="C565" s="7" t="s">
        <v>7</v>
      </c>
      <c r="D565" s="6" t="s">
        <v>83</v>
      </c>
      <c r="E565" s="6">
        <v>647</v>
      </c>
      <c r="F565" s="6">
        <v>1993</v>
      </c>
      <c r="G565">
        <f>PERCENTRANK(Table1[Total Citations], E565)</f>
        <v>0.54</v>
      </c>
      <c r="H565">
        <f>1-PERCENTRANK(Table1[Earliest Pub], F565)</f>
        <v>0.36299999999999999</v>
      </c>
      <c r="I565">
        <f>AVERAGEIF(Table1[School], B565, Table1[Cit rank])</f>
        <v>0.46242499999999997</v>
      </c>
      <c r="J565">
        <f>AVERAGEIF(Table1[School], B565, Table1[YO rank])</f>
        <v>0.346275</v>
      </c>
      <c r="K565" s="3">
        <f t="shared" si="24"/>
        <v>1.3354270449787018</v>
      </c>
      <c r="L565" s="3">
        <f t="shared" si="25"/>
        <v>28</v>
      </c>
      <c r="M565" s="3">
        <f t="shared" si="26"/>
        <v>23.107142857142858</v>
      </c>
    </row>
    <row r="566" spans="1:13" ht="15.6">
      <c r="A566" s="6" t="s">
        <v>645</v>
      </c>
      <c r="B566" s="6" t="s">
        <v>46</v>
      </c>
      <c r="C566" s="7" t="s">
        <v>7</v>
      </c>
      <c r="D566" s="6" t="s">
        <v>83</v>
      </c>
      <c r="E566" s="6">
        <v>403</v>
      </c>
      <c r="F566" s="6">
        <v>2007</v>
      </c>
      <c r="G566">
        <f>PERCENTRANK(Table1[Total Citations], E566)</f>
        <v>0.38200000000000001</v>
      </c>
      <c r="H566">
        <f>1-PERCENTRANK(Table1[Earliest Pub], F566)</f>
        <v>1.8000000000000016E-2</v>
      </c>
      <c r="I566">
        <f>AVERAGEIF(Table1[School], B566, Table1[Cit rank])</f>
        <v>0.46242499999999997</v>
      </c>
      <c r="J566">
        <f>AVERAGEIF(Table1[School], B566, Table1[YO rank])</f>
        <v>0.346275</v>
      </c>
      <c r="K566" s="3">
        <f t="shared" si="24"/>
        <v>1.3354270449787018</v>
      </c>
      <c r="L566" s="3">
        <f t="shared" si="25"/>
        <v>14</v>
      </c>
      <c r="M566" s="3">
        <f t="shared" si="26"/>
        <v>28.785714285714285</v>
      </c>
    </row>
    <row r="567" spans="1:13" ht="15.6">
      <c r="A567" s="6" t="s">
        <v>646</v>
      </c>
      <c r="B567" s="6" t="s">
        <v>46</v>
      </c>
      <c r="C567" s="7" t="s">
        <v>7</v>
      </c>
      <c r="D567" s="6" t="s">
        <v>83</v>
      </c>
      <c r="E567" s="6">
        <v>1260</v>
      </c>
      <c r="F567" s="6">
        <v>1994</v>
      </c>
      <c r="G567">
        <f>PERCENTRANK(Table1[Total Citations], E567)</f>
        <v>0.748</v>
      </c>
      <c r="H567">
        <f>1-PERCENTRANK(Table1[Earliest Pub], F567)</f>
        <v>0.33399999999999996</v>
      </c>
      <c r="I567">
        <f>AVERAGEIF(Table1[School], B567, Table1[Cit rank])</f>
        <v>0.46242499999999997</v>
      </c>
      <c r="J567">
        <f>AVERAGEIF(Table1[School], B567, Table1[YO rank])</f>
        <v>0.346275</v>
      </c>
      <c r="K567" s="3">
        <f t="shared" si="24"/>
        <v>1.3354270449787018</v>
      </c>
      <c r="L567" s="3">
        <f t="shared" si="25"/>
        <v>27</v>
      </c>
      <c r="M567" s="3">
        <f t="shared" si="26"/>
        <v>46.666666666666664</v>
      </c>
    </row>
    <row r="568" spans="1:13" ht="15.6">
      <c r="A568" s="6" t="s">
        <v>647</v>
      </c>
      <c r="B568" s="6" t="s">
        <v>46</v>
      </c>
      <c r="C568" s="7" t="s">
        <v>7</v>
      </c>
      <c r="D568" s="6" t="s">
        <v>83</v>
      </c>
      <c r="E568" s="6">
        <v>142</v>
      </c>
      <c r="F568" s="6">
        <v>2005</v>
      </c>
      <c r="G568">
        <f>PERCENTRANK(Table1[Total Citations], E568)</f>
        <v>0.13200000000000001</v>
      </c>
      <c r="H568">
        <f>1-PERCENTRANK(Table1[Earliest Pub], F568)</f>
        <v>4.1000000000000036E-2</v>
      </c>
      <c r="I568">
        <f>AVERAGEIF(Table1[School], B568, Table1[Cit rank])</f>
        <v>0.46242499999999997</v>
      </c>
      <c r="J568">
        <f>AVERAGEIF(Table1[School], B568, Table1[YO rank])</f>
        <v>0.346275</v>
      </c>
      <c r="K568" s="3">
        <f t="shared" si="24"/>
        <v>1.3354270449787018</v>
      </c>
      <c r="L568" s="3">
        <f t="shared" si="25"/>
        <v>16</v>
      </c>
      <c r="M568" s="3">
        <f t="shared" si="26"/>
        <v>8.875</v>
      </c>
    </row>
    <row r="569" spans="1:13" ht="15.6">
      <c r="A569" s="6" t="s">
        <v>648</v>
      </c>
      <c r="B569" s="6" t="s">
        <v>46</v>
      </c>
      <c r="C569" s="7" t="s">
        <v>7</v>
      </c>
      <c r="D569" s="6" t="s">
        <v>83</v>
      </c>
      <c r="E569" s="6">
        <v>280</v>
      </c>
      <c r="F569" s="6">
        <v>2004</v>
      </c>
      <c r="G569">
        <f>PERCENTRANK(Table1[Total Citations], E569)</f>
        <v>0.27800000000000002</v>
      </c>
      <c r="H569">
        <f>1-PERCENTRANK(Table1[Earliest Pub], F569)</f>
        <v>6.1000000000000054E-2</v>
      </c>
      <c r="I569">
        <f>AVERAGEIF(Table1[School], B569, Table1[Cit rank])</f>
        <v>0.46242499999999997</v>
      </c>
      <c r="J569">
        <f>AVERAGEIF(Table1[School], B569, Table1[YO rank])</f>
        <v>0.346275</v>
      </c>
      <c r="K569" s="3">
        <f t="shared" si="24"/>
        <v>1.3354270449787018</v>
      </c>
      <c r="L569" s="3">
        <f t="shared" si="25"/>
        <v>17</v>
      </c>
      <c r="M569" s="3">
        <f t="shared" si="26"/>
        <v>16.470588235294116</v>
      </c>
    </row>
    <row r="570" spans="1:13" ht="15.6">
      <c r="A570" s="6" t="s">
        <v>649</v>
      </c>
      <c r="B570" s="6" t="s">
        <v>46</v>
      </c>
      <c r="C570" s="7" t="s">
        <v>7</v>
      </c>
      <c r="D570" s="6" t="s">
        <v>83</v>
      </c>
      <c r="E570" s="6">
        <v>1</v>
      </c>
      <c r="F570" s="6">
        <v>2005</v>
      </c>
      <c r="G570">
        <f>PERCENTRANK(Table1[Total Citations], E570)</f>
        <v>1E-3</v>
      </c>
      <c r="H570">
        <f>1-PERCENTRANK(Table1[Earliest Pub], F570)</f>
        <v>4.1000000000000036E-2</v>
      </c>
      <c r="I570">
        <f>AVERAGEIF(Table1[School], B570, Table1[Cit rank])</f>
        <v>0.46242499999999997</v>
      </c>
      <c r="J570">
        <f>AVERAGEIF(Table1[School], B570, Table1[YO rank])</f>
        <v>0.346275</v>
      </c>
      <c r="K570" s="3">
        <f t="shared" si="24"/>
        <v>1.3354270449787018</v>
      </c>
      <c r="L570" s="3">
        <f t="shared" si="25"/>
        <v>16</v>
      </c>
      <c r="M570" s="3">
        <f t="shared" si="26"/>
        <v>6.25E-2</v>
      </c>
    </row>
    <row r="571" spans="1:13" ht="15.6">
      <c r="A571" s="6" t="s">
        <v>650</v>
      </c>
      <c r="B571" s="6" t="s">
        <v>46</v>
      </c>
      <c r="C571" s="7" t="s">
        <v>7</v>
      </c>
      <c r="D571" s="6" t="s">
        <v>83</v>
      </c>
      <c r="E571" s="6">
        <v>961</v>
      </c>
      <c r="F571" s="6">
        <v>1991</v>
      </c>
      <c r="G571">
        <f>PERCENTRANK(Table1[Total Citations], E571)</f>
        <v>0.66100000000000003</v>
      </c>
      <c r="H571">
        <f>1-PERCENTRANK(Table1[Earliest Pub], F571)</f>
        <v>0.41400000000000003</v>
      </c>
      <c r="I571">
        <f>AVERAGEIF(Table1[School], B571, Table1[Cit rank])</f>
        <v>0.46242499999999997</v>
      </c>
      <c r="J571">
        <f>AVERAGEIF(Table1[School], B571, Table1[YO rank])</f>
        <v>0.346275</v>
      </c>
      <c r="K571" s="3">
        <f t="shared" si="24"/>
        <v>1.3354270449787018</v>
      </c>
      <c r="L571" s="3">
        <f t="shared" si="25"/>
        <v>30</v>
      </c>
      <c r="M571" s="3">
        <f t="shared" si="26"/>
        <v>32.033333333333331</v>
      </c>
    </row>
    <row r="572" spans="1:13" ht="15.6">
      <c r="A572" s="6" t="s">
        <v>651</v>
      </c>
      <c r="B572" s="6" t="s">
        <v>46</v>
      </c>
      <c r="C572" s="7" t="s">
        <v>7</v>
      </c>
      <c r="D572" s="6" t="s">
        <v>83</v>
      </c>
      <c r="E572" s="6">
        <v>208</v>
      </c>
      <c r="F572" s="6">
        <v>1986</v>
      </c>
      <c r="G572">
        <f>PERCENTRANK(Table1[Total Citations], E572)</f>
        <v>0.20100000000000001</v>
      </c>
      <c r="H572">
        <f>1-PERCENTRANK(Table1[Earliest Pub], F572)</f>
        <v>0.56400000000000006</v>
      </c>
      <c r="I572">
        <f>AVERAGEIF(Table1[School], B572, Table1[Cit rank])</f>
        <v>0.46242499999999997</v>
      </c>
      <c r="J572">
        <f>AVERAGEIF(Table1[School], B572, Table1[YO rank])</f>
        <v>0.346275</v>
      </c>
      <c r="K572" s="3">
        <f t="shared" si="24"/>
        <v>1.3354270449787018</v>
      </c>
      <c r="L572" s="3">
        <f t="shared" si="25"/>
        <v>35</v>
      </c>
      <c r="M572" s="3">
        <f t="shared" si="26"/>
        <v>5.9428571428571431</v>
      </c>
    </row>
    <row r="573" spans="1:13" ht="15.6">
      <c r="A573" s="6" t="s">
        <v>652</v>
      </c>
      <c r="B573" s="6" t="s">
        <v>46</v>
      </c>
      <c r="C573" s="7" t="s">
        <v>7</v>
      </c>
      <c r="D573" s="6" t="s">
        <v>83</v>
      </c>
      <c r="E573" s="6">
        <v>1653</v>
      </c>
      <c r="F573" s="6">
        <v>1998</v>
      </c>
      <c r="G573">
        <f>PERCENTRANK(Table1[Total Citations], E573)</f>
        <v>0.81799999999999995</v>
      </c>
      <c r="H573">
        <f>1-PERCENTRANK(Table1[Earliest Pub], F573)</f>
        <v>0.20899999999999996</v>
      </c>
      <c r="I573">
        <f>AVERAGEIF(Table1[School], B573, Table1[Cit rank])</f>
        <v>0.46242499999999997</v>
      </c>
      <c r="J573">
        <f>AVERAGEIF(Table1[School], B573, Table1[YO rank])</f>
        <v>0.346275</v>
      </c>
      <c r="K573" s="3">
        <f t="shared" si="24"/>
        <v>1.3354270449787018</v>
      </c>
      <c r="L573" s="3">
        <f t="shared" si="25"/>
        <v>23</v>
      </c>
      <c r="M573" s="3">
        <f t="shared" si="26"/>
        <v>71.869565217391298</v>
      </c>
    </row>
    <row r="574" spans="1:13" ht="15.6">
      <c r="A574" s="6" t="s">
        <v>653</v>
      </c>
      <c r="B574" s="6" t="s">
        <v>46</v>
      </c>
      <c r="C574" s="7" t="s">
        <v>7</v>
      </c>
      <c r="D574" s="6" t="s">
        <v>83</v>
      </c>
      <c r="E574" s="6">
        <v>840</v>
      </c>
      <c r="F574" s="6">
        <v>2000</v>
      </c>
      <c r="G574">
        <f>PERCENTRANK(Table1[Total Citations], E574)</f>
        <v>0.627</v>
      </c>
      <c r="H574">
        <f>1-PERCENTRANK(Table1[Earliest Pub], F574)</f>
        <v>0.14700000000000002</v>
      </c>
      <c r="I574">
        <f>AVERAGEIF(Table1[School], B574, Table1[Cit rank])</f>
        <v>0.46242499999999997</v>
      </c>
      <c r="J574">
        <f>AVERAGEIF(Table1[School], B574, Table1[YO rank])</f>
        <v>0.346275</v>
      </c>
      <c r="K574" s="3">
        <f t="shared" si="24"/>
        <v>1.3354270449787018</v>
      </c>
      <c r="L574" s="3">
        <f t="shared" si="25"/>
        <v>21</v>
      </c>
      <c r="M574" s="3">
        <f t="shared" si="26"/>
        <v>40</v>
      </c>
    </row>
    <row r="575" spans="1:13" ht="15.6">
      <c r="A575" s="6" t="s">
        <v>654</v>
      </c>
      <c r="B575" s="6" t="s">
        <v>46</v>
      </c>
      <c r="C575" s="7" t="s">
        <v>7</v>
      </c>
      <c r="D575" s="6" t="s">
        <v>83</v>
      </c>
      <c r="E575" s="6">
        <v>199</v>
      </c>
      <c r="F575" s="6">
        <v>2005</v>
      </c>
      <c r="G575">
        <f>PERCENTRANK(Table1[Total Citations], E575)</f>
        <v>0.19</v>
      </c>
      <c r="H575">
        <f>1-PERCENTRANK(Table1[Earliest Pub], F575)</f>
        <v>4.1000000000000036E-2</v>
      </c>
      <c r="I575">
        <f>AVERAGEIF(Table1[School], B575, Table1[Cit rank])</f>
        <v>0.46242499999999997</v>
      </c>
      <c r="J575">
        <f>AVERAGEIF(Table1[School], B575, Table1[YO rank])</f>
        <v>0.346275</v>
      </c>
      <c r="K575" s="3">
        <f t="shared" si="24"/>
        <v>1.3354270449787018</v>
      </c>
      <c r="L575" s="3">
        <f t="shared" si="25"/>
        <v>16</v>
      </c>
      <c r="M575" s="3">
        <f t="shared" si="26"/>
        <v>12.4375</v>
      </c>
    </row>
    <row r="576" spans="1:13" ht="15.6">
      <c r="A576" s="6" t="s">
        <v>655</v>
      </c>
      <c r="B576" s="6" t="s">
        <v>46</v>
      </c>
      <c r="C576" s="7" t="s">
        <v>7</v>
      </c>
      <c r="D576" s="6" t="s">
        <v>83</v>
      </c>
      <c r="E576" s="6">
        <v>334</v>
      </c>
      <c r="F576" s="6">
        <v>2004</v>
      </c>
      <c r="G576">
        <f>PERCENTRANK(Table1[Total Citations], E576)</f>
        <v>0.32700000000000001</v>
      </c>
      <c r="H576">
        <f>1-PERCENTRANK(Table1[Earliest Pub], F576)</f>
        <v>6.1000000000000054E-2</v>
      </c>
      <c r="I576">
        <f>AVERAGEIF(Table1[School], B576, Table1[Cit rank])</f>
        <v>0.46242499999999997</v>
      </c>
      <c r="J576">
        <f>AVERAGEIF(Table1[School], B576, Table1[YO rank])</f>
        <v>0.346275</v>
      </c>
      <c r="K576" s="3">
        <f t="shared" si="24"/>
        <v>1.3354270449787018</v>
      </c>
      <c r="L576" s="3">
        <f t="shared" si="25"/>
        <v>17</v>
      </c>
      <c r="M576" s="3">
        <f t="shared" si="26"/>
        <v>19.647058823529413</v>
      </c>
    </row>
    <row r="577" spans="1:13" ht="15.6">
      <c r="A577" s="6" t="s">
        <v>656</v>
      </c>
      <c r="B577" s="6" t="s">
        <v>46</v>
      </c>
      <c r="C577" s="7" t="s">
        <v>7</v>
      </c>
      <c r="D577" s="6" t="s">
        <v>83</v>
      </c>
      <c r="E577" s="6">
        <v>955</v>
      </c>
      <c r="F577" s="6">
        <v>1990</v>
      </c>
      <c r="G577">
        <f>PERCENTRANK(Table1[Total Citations], E577)</f>
        <v>0.66</v>
      </c>
      <c r="H577">
        <f>1-PERCENTRANK(Table1[Earliest Pub], F577)</f>
        <v>0.43600000000000005</v>
      </c>
      <c r="I577">
        <f>AVERAGEIF(Table1[School], B577, Table1[Cit rank])</f>
        <v>0.46242499999999997</v>
      </c>
      <c r="J577">
        <f>AVERAGEIF(Table1[School], B577, Table1[YO rank])</f>
        <v>0.346275</v>
      </c>
      <c r="K577" s="3">
        <f t="shared" si="24"/>
        <v>1.3354270449787018</v>
      </c>
      <c r="L577" s="3">
        <f t="shared" si="25"/>
        <v>31</v>
      </c>
      <c r="M577" s="3">
        <f t="shared" si="26"/>
        <v>30.806451612903224</v>
      </c>
    </row>
    <row r="578" spans="1:13" ht="15.6">
      <c r="A578" s="6" t="s">
        <v>657</v>
      </c>
      <c r="B578" s="6" t="s">
        <v>46</v>
      </c>
      <c r="C578" s="7" t="s">
        <v>7</v>
      </c>
      <c r="D578" s="6" t="s">
        <v>83</v>
      </c>
      <c r="E578" s="6">
        <v>163</v>
      </c>
      <c r="F578" s="6">
        <v>1996</v>
      </c>
      <c r="G578">
        <f>PERCENTRANK(Table1[Total Citations], E578)</f>
        <v>0.15</v>
      </c>
      <c r="H578">
        <f>1-PERCENTRANK(Table1[Earliest Pub], F578)</f>
        <v>0.27800000000000002</v>
      </c>
      <c r="I578">
        <f>AVERAGEIF(Table1[School], B578, Table1[Cit rank])</f>
        <v>0.46242499999999997</v>
      </c>
      <c r="J578">
        <f>AVERAGEIF(Table1[School], B578, Table1[YO rank])</f>
        <v>0.346275</v>
      </c>
      <c r="K578" s="3">
        <f t="shared" ref="K578:K641" si="27">I578/J578</f>
        <v>1.3354270449787018</v>
      </c>
      <c r="L578" s="3">
        <f t="shared" ref="L578:L641" si="28">2021-F578</f>
        <v>25</v>
      </c>
      <c r="M578" s="3">
        <f t="shared" ref="M578:M641" si="29">E578/L578</f>
        <v>6.52</v>
      </c>
    </row>
    <row r="579" spans="1:13" ht="15.6">
      <c r="A579" s="6" t="s">
        <v>658</v>
      </c>
      <c r="B579" s="6" t="s">
        <v>46</v>
      </c>
      <c r="C579" s="7" t="s">
        <v>7</v>
      </c>
      <c r="D579" s="6" t="s">
        <v>83</v>
      </c>
      <c r="E579" s="6">
        <v>89</v>
      </c>
      <c r="F579" s="6">
        <v>1982</v>
      </c>
      <c r="G579">
        <f>PERCENTRANK(Table1[Total Citations], E579)</f>
        <v>8.5999999999999993E-2</v>
      </c>
      <c r="H579">
        <f>1-PERCENTRANK(Table1[Earliest Pub], F579)</f>
        <v>0.68399999999999994</v>
      </c>
      <c r="I579">
        <f>AVERAGEIF(Table1[School], B579, Table1[Cit rank])</f>
        <v>0.46242499999999997</v>
      </c>
      <c r="J579">
        <f>AVERAGEIF(Table1[School], B579, Table1[YO rank])</f>
        <v>0.346275</v>
      </c>
      <c r="K579" s="3">
        <f t="shared" si="27"/>
        <v>1.3354270449787018</v>
      </c>
      <c r="L579" s="3">
        <f t="shared" si="28"/>
        <v>39</v>
      </c>
      <c r="M579" s="3">
        <f t="shared" si="29"/>
        <v>2.2820512820512819</v>
      </c>
    </row>
    <row r="580" spans="1:13" ht="15.6">
      <c r="A580" s="6" t="s">
        <v>659</v>
      </c>
      <c r="B580" s="6" t="s">
        <v>46</v>
      </c>
      <c r="C580" s="7" t="s">
        <v>7</v>
      </c>
      <c r="D580" s="6" t="s">
        <v>83</v>
      </c>
      <c r="E580" s="6">
        <v>235</v>
      </c>
      <c r="F580" s="6">
        <v>2002</v>
      </c>
      <c r="G580">
        <f>PERCENTRANK(Table1[Total Citations], E580)</f>
        <v>0.23499999999999999</v>
      </c>
      <c r="H580">
        <f>1-PERCENTRANK(Table1[Earliest Pub], F580)</f>
        <v>0.10299999999999998</v>
      </c>
      <c r="I580">
        <f>AVERAGEIF(Table1[School], B580, Table1[Cit rank])</f>
        <v>0.46242499999999997</v>
      </c>
      <c r="J580">
        <f>AVERAGEIF(Table1[School], B580, Table1[YO rank])</f>
        <v>0.346275</v>
      </c>
      <c r="K580" s="3">
        <f t="shared" si="27"/>
        <v>1.3354270449787018</v>
      </c>
      <c r="L580" s="3">
        <f t="shared" si="28"/>
        <v>19</v>
      </c>
      <c r="M580" s="3">
        <f t="shared" si="29"/>
        <v>12.368421052631579</v>
      </c>
    </row>
    <row r="581" spans="1:13" ht="15.6">
      <c r="A581" s="6" t="s">
        <v>660</v>
      </c>
      <c r="B581" s="6" t="s">
        <v>46</v>
      </c>
      <c r="C581" s="7" t="s">
        <v>7</v>
      </c>
      <c r="D581" s="6" t="s">
        <v>83</v>
      </c>
      <c r="E581" s="6">
        <v>503</v>
      </c>
      <c r="F581" s="6">
        <v>1998</v>
      </c>
      <c r="G581">
        <f>PERCENTRANK(Table1[Total Citations], E581)</f>
        <v>0.44700000000000001</v>
      </c>
      <c r="H581">
        <f>1-PERCENTRANK(Table1[Earliest Pub], F581)</f>
        <v>0.20899999999999996</v>
      </c>
      <c r="I581">
        <f>AVERAGEIF(Table1[School], B581, Table1[Cit rank])</f>
        <v>0.46242499999999997</v>
      </c>
      <c r="J581">
        <f>AVERAGEIF(Table1[School], B581, Table1[YO rank])</f>
        <v>0.346275</v>
      </c>
      <c r="K581" s="3">
        <f t="shared" si="27"/>
        <v>1.3354270449787018</v>
      </c>
      <c r="L581" s="3">
        <f t="shared" si="28"/>
        <v>23</v>
      </c>
      <c r="M581" s="3">
        <f t="shared" si="29"/>
        <v>21.869565217391305</v>
      </c>
    </row>
    <row r="582" spans="1:13" ht="15.6">
      <c r="A582" s="6" t="s">
        <v>661</v>
      </c>
      <c r="B582" s="6" t="s">
        <v>46</v>
      </c>
      <c r="C582" s="7" t="s">
        <v>7</v>
      </c>
      <c r="D582" s="6" t="s">
        <v>83</v>
      </c>
      <c r="E582" s="6">
        <v>445</v>
      </c>
      <c r="F582" s="6">
        <v>2003</v>
      </c>
      <c r="G582">
        <f>PERCENTRANK(Table1[Total Citations], E582)</f>
        <v>0.40899999999999997</v>
      </c>
      <c r="H582">
        <f>1-PERCENTRANK(Table1[Earliest Pub], F582)</f>
        <v>8.1999999999999962E-2</v>
      </c>
      <c r="I582">
        <f>AVERAGEIF(Table1[School], B582, Table1[Cit rank])</f>
        <v>0.46242499999999997</v>
      </c>
      <c r="J582">
        <f>AVERAGEIF(Table1[School], B582, Table1[YO rank])</f>
        <v>0.346275</v>
      </c>
      <c r="K582" s="3">
        <f t="shared" si="27"/>
        <v>1.3354270449787018</v>
      </c>
      <c r="L582" s="3">
        <f t="shared" si="28"/>
        <v>18</v>
      </c>
      <c r="M582" s="3">
        <f t="shared" si="29"/>
        <v>24.722222222222221</v>
      </c>
    </row>
    <row r="583" spans="1:13" ht="15.6">
      <c r="A583" s="6" t="s">
        <v>662</v>
      </c>
      <c r="B583" s="6" t="s">
        <v>46</v>
      </c>
      <c r="C583" s="7" t="s">
        <v>7</v>
      </c>
      <c r="D583" s="6" t="s">
        <v>83</v>
      </c>
      <c r="E583" s="6">
        <v>216</v>
      </c>
      <c r="F583" s="6">
        <v>1993</v>
      </c>
      <c r="G583">
        <f>PERCENTRANK(Table1[Total Citations], E583)</f>
        <v>0.21099999999999999</v>
      </c>
      <c r="H583">
        <f>1-PERCENTRANK(Table1[Earliest Pub], F583)</f>
        <v>0.36299999999999999</v>
      </c>
      <c r="I583">
        <f>AVERAGEIF(Table1[School], B583, Table1[Cit rank])</f>
        <v>0.46242499999999997</v>
      </c>
      <c r="J583">
        <f>AVERAGEIF(Table1[School], B583, Table1[YO rank])</f>
        <v>0.346275</v>
      </c>
      <c r="K583" s="3">
        <f t="shared" si="27"/>
        <v>1.3354270449787018</v>
      </c>
      <c r="L583" s="3">
        <f t="shared" si="28"/>
        <v>28</v>
      </c>
      <c r="M583" s="3">
        <f t="shared" si="29"/>
        <v>7.7142857142857144</v>
      </c>
    </row>
    <row r="584" spans="1:13" ht="15.6">
      <c r="A584" s="6" t="s">
        <v>663</v>
      </c>
      <c r="B584" s="6" t="s">
        <v>46</v>
      </c>
      <c r="C584" s="7" t="s">
        <v>7</v>
      </c>
      <c r="D584" s="6" t="s">
        <v>83</v>
      </c>
      <c r="E584" s="6">
        <v>420</v>
      </c>
      <c r="F584" s="6">
        <v>2000</v>
      </c>
      <c r="G584">
        <f>PERCENTRANK(Table1[Total Citations], E584)</f>
        <v>0.39900000000000002</v>
      </c>
      <c r="H584">
        <f>1-PERCENTRANK(Table1[Earliest Pub], F584)</f>
        <v>0.14700000000000002</v>
      </c>
      <c r="I584">
        <f>AVERAGEIF(Table1[School], B584, Table1[Cit rank])</f>
        <v>0.46242499999999997</v>
      </c>
      <c r="J584">
        <f>AVERAGEIF(Table1[School], B584, Table1[YO rank])</f>
        <v>0.346275</v>
      </c>
      <c r="K584" s="3">
        <f t="shared" si="27"/>
        <v>1.3354270449787018</v>
      </c>
      <c r="L584" s="3">
        <f t="shared" si="28"/>
        <v>21</v>
      </c>
      <c r="M584" s="3">
        <f t="shared" si="29"/>
        <v>20</v>
      </c>
    </row>
    <row r="585" spans="1:13" ht="15.6">
      <c r="A585" s="6" t="s">
        <v>664</v>
      </c>
      <c r="B585" s="6" t="s">
        <v>46</v>
      </c>
      <c r="C585" s="7" t="s">
        <v>7</v>
      </c>
      <c r="D585" s="6" t="s">
        <v>83</v>
      </c>
      <c r="E585" s="6">
        <v>1000</v>
      </c>
      <c r="F585" s="6">
        <v>1985</v>
      </c>
      <c r="G585">
        <f>PERCENTRANK(Table1[Total Citations], E585)</f>
        <v>0.67500000000000004</v>
      </c>
      <c r="H585">
        <f>1-PERCENTRANK(Table1[Earliest Pub], F585)</f>
        <v>0.59299999999999997</v>
      </c>
      <c r="I585">
        <f>AVERAGEIF(Table1[School], B585, Table1[Cit rank])</f>
        <v>0.46242499999999997</v>
      </c>
      <c r="J585">
        <f>AVERAGEIF(Table1[School], B585, Table1[YO rank])</f>
        <v>0.346275</v>
      </c>
      <c r="K585" s="3">
        <f t="shared" si="27"/>
        <v>1.3354270449787018</v>
      </c>
      <c r="L585" s="3">
        <f t="shared" si="28"/>
        <v>36</v>
      </c>
      <c r="M585" s="3">
        <f t="shared" si="29"/>
        <v>27.777777777777779</v>
      </c>
    </row>
    <row r="586" spans="1:13" ht="15.6">
      <c r="A586" s="6" t="s">
        <v>665</v>
      </c>
      <c r="B586" s="6" t="s">
        <v>46</v>
      </c>
      <c r="C586" s="7" t="s">
        <v>7</v>
      </c>
      <c r="D586" s="6" t="s">
        <v>83</v>
      </c>
      <c r="E586" s="6">
        <v>1705</v>
      </c>
      <c r="F586" s="6">
        <v>1977</v>
      </c>
      <c r="G586">
        <f>PERCENTRANK(Table1[Total Citations], E586)</f>
        <v>0.82099999999999995</v>
      </c>
      <c r="H586">
        <f>1-PERCENTRANK(Table1[Earliest Pub], F586)</f>
        <v>0.80499999999999994</v>
      </c>
      <c r="I586">
        <f>AVERAGEIF(Table1[School], B586, Table1[Cit rank])</f>
        <v>0.46242499999999997</v>
      </c>
      <c r="J586">
        <f>AVERAGEIF(Table1[School], B586, Table1[YO rank])</f>
        <v>0.346275</v>
      </c>
      <c r="K586" s="3">
        <f t="shared" si="27"/>
        <v>1.3354270449787018</v>
      </c>
      <c r="L586" s="3">
        <f t="shared" si="28"/>
        <v>44</v>
      </c>
      <c r="M586" s="3">
        <f t="shared" si="29"/>
        <v>38.75</v>
      </c>
    </row>
    <row r="587" spans="1:13" ht="15.6">
      <c r="A587" s="6" t="s">
        <v>666</v>
      </c>
      <c r="B587" s="6" t="s">
        <v>46</v>
      </c>
      <c r="C587" s="7" t="s">
        <v>7</v>
      </c>
      <c r="D587" s="6" t="s">
        <v>83</v>
      </c>
      <c r="E587" s="6">
        <v>718</v>
      </c>
      <c r="F587" s="6">
        <v>1998</v>
      </c>
      <c r="G587">
        <f>PERCENTRANK(Table1[Total Citations], E587)</f>
        <v>0.57699999999999996</v>
      </c>
      <c r="H587">
        <f>1-PERCENTRANK(Table1[Earliest Pub], F587)</f>
        <v>0.20899999999999996</v>
      </c>
      <c r="I587">
        <f>AVERAGEIF(Table1[School], B587, Table1[Cit rank])</f>
        <v>0.46242499999999997</v>
      </c>
      <c r="J587">
        <f>AVERAGEIF(Table1[School], B587, Table1[YO rank])</f>
        <v>0.346275</v>
      </c>
      <c r="K587" s="3">
        <f t="shared" si="27"/>
        <v>1.3354270449787018</v>
      </c>
      <c r="L587" s="3">
        <f t="shared" si="28"/>
        <v>23</v>
      </c>
      <c r="M587" s="3">
        <f t="shared" si="29"/>
        <v>31.217391304347824</v>
      </c>
    </row>
    <row r="588" spans="1:13">
      <c r="A588" s="6" t="s">
        <v>667</v>
      </c>
      <c r="B588" s="6" t="s">
        <v>47</v>
      </c>
      <c r="C588" t="s">
        <v>6</v>
      </c>
      <c r="D588" s="6" t="s">
        <v>83</v>
      </c>
      <c r="E588" s="6">
        <v>693</v>
      </c>
      <c r="F588" s="6">
        <v>1988</v>
      </c>
      <c r="G588">
        <f>PERCENTRANK(Table1[Total Citations], E588)</f>
        <v>0.56599999999999995</v>
      </c>
      <c r="H588">
        <f>1-PERCENTRANK(Table1[Earliest Pub], F588)</f>
        <v>0.5</v>
      </c>
      <c r="I588">
        <f>AVERAGEIF(Table1[School], B588, Table1[Cit rank])</f>
        <v>0.49266666666666675</v>
      </c>
      <c r="J588">
        <f>AVERAGEIF(Table1[School], B588, Table1[YO rank])</f>
        <v>0.57737499999999997</v>
      </c>
      <c r="K588" s="3">
        <f t="shared" si="27"/>
        <v>0.8532871472901784</v>
      </c>
      <c r="L588" s="3">
        <f t="shared" si="28"/>
        <v>33</v>
      </c>
      <c r="M588" s="3">
        <f t="shared" si="29"/>
        <v>21</v>
      </c>
    </row>
    <row r="589" spans="1:13" ht="15.6">
      <c r="A589" s="6" t="s">
        <v>668</v>
      </c>
      <c r="B589" s="6" t="s">
        <v>47</v>
      </c>
      <c r="C589" s="7" t="s">
        <v>7</v>
      </c>
      <c r="D589" s="6" t="s">
        <v>83</v>
      </c>
      <c r="E589" s="6">
        <v>69</v>
      </c>
      <c r="F589" s="6">
        <v>1991</v>
      </c>
      <c r="G589">
        <f>PERCENTRANK(Table1[Total Citations], E589)</f>
        <v>6.9000000000000006E-2</v>
      </c>
      <c r="H589">
        <f>1-PERCENTRANK(Table1[Earliest Pub], F589)</f>
        <v>0.41400000000000003</v>
      </c>
      <c r="I589">
        <f>AVERAGEIF(Table1[School], B589, Table1[Cit rank])</f>
        <v>0.49266666666666675</v>
      </c>
      <c r="J589">
        <f>AVERAGEIF(Table1[School], B589, Table1[YO rank])</f>
        <v>0.57737499999999997</v>
      </c>
      <c r="K589" s="3">
        <f t="shared" si="27"/>
        <v>0.8532871472901784</v>
      </c>
      <c r="L589" s="3">
        <f t="shared" si="28"/>
        <v>30</v>
      </c>
      <c r="M589" s="3">
        <f t="shared" si="29"/>
        <v>2.2999999999999998</v>
      </c>
    </row>
    <row r="590" spans="1:13" ht="15.6">
      <c r="A590" s="6" t="s">
        <v>669</v>
      </c>
      <c r="B590" s="6" t="s">
        <v>47</v>
      </c>
      <c r="C590" s="7" t="s">
        <v>7</v>
      </c>
      <c r="D590" s="6" t="s">
        <v>83</v>
      </c>
      <c r="E590" s="6">
        <v>914</v>
      </c>
      <c r="F590" s="6">
        <v>1966</v>
      </c>
      <c r="G590">
        <f>PERCENTRANK(Table1[Total Citations], E590)</f>
        <v>0.65</v>
      </c>
      <c r="H590">
        <f>1-PERCENTRANK(Table1[Earliest Pub], F590)</f>
        <v>0.96599999999999997</v>
      </c>
      <c r="I590">
        <f>AVERAGEIF(Table1[School], B590, Table1[Cit rank])</f>
        <v>0.49266666666666675</v>
      </c>
      <c r="J590">
        <f>AVERAGEIF(Table1[School], B590, Table1[YO rank])</f>
        <v>0.57737499999999997</v>
      </c>
      <c r="K590" s="3">
        <f t="shared" si="27"/>
        <v>0.8532871472901784</v>
      </c>
      <c r="L590" s="3">
        <f t="shared" si="28"/>
        <v>55</v>
      </c>
      <c r="M590" s="3">
        <f t="shared" si="29"/>
        <v>16.618181818181817</v>
      </c>
    </row>
    <row r="591" spans="1:13" ht="15.6">
      <c r="A591" s="6" t="s">
        <v>670</v>
      </c>
      <c r="B591" s="6" t="s">
        <v>47</v>
      </c>
      <c r="C591" s="7" t="s">
        <v>7</v>
      </c>
      <c r="D591" s="6" t="s">
        <v>83</v>
      </c>
      <c r="E591" s="6">
        <v>133</v>
      </c>
      <c r="F591" s="6">
        <v>2003</v>
      </c>
      <c r="G591">
        <f>PERCENTRANK(Table1[Total Citations], E591)</f>
        <v>0.125</v>
      </c>
      <c r="H591">
        <f>1-PERCENTRANK(Table1[Earliest Pub], F591)</f>
        <v>8.1999999999999962E-2</v>
      </c>
      <c r="I591">
        <f>AVERAGEIF(Table1[School], B591, Table1[Cit rank])</f>
        <v>0.49266666666666675</v>
      </c>
      <c r="J591">
        <f>AVERAGEIF(Table1[School], B591, Table1[YO rank])</f>
        <v>0.57737499999999997</v>
      </c>
      <c r="K591" s="3">
        <f t="shared" si="27"/>
        <v>0.8532871472901784</v>
      </c>
      <c r="L591" s="3">
        <f t="shared" si="28"/>
        <v>18</v>
      </c>
      <c r="M591" s="3">
        <f t="shared" si="29"/>
        <v>7.3888888888888893</v>
      </c>
    </row>
    <row r="592" spans="1:13" ht="15.6">
      <c r="A592" s="6" t="s">
        <v>671</v>
      </c>
      <c r="B592" s="6" t="s">
        <v>47</v>
      </c>
      <c r="C592" s="7" t="s">
        <v>7</v>
      </c>
      <c r="D592" s="6" t="s">
        <v>83</v>
      </c>
      <c r="E592" s="6">
        <v>273</v>
      </c>
      <c r="F592" s="6">
        <v>1981</v>
      </c>
      <c r="G592">
        <f>PERCENTRANK(Table1[Total Citations], E592)</f>
        <v>0.27</v>
      </c>
      <c r="H592">
        <f>1-PERCENTRANK(Table1[Earliest Pub], F592)</f>
        <v>0.71399999999999997</v>
      </c>
      <c r="I592">
        <f>AVERAGEIF(Table1[School], B592, Table1[Cit rank])</f>
        <v>0.49266666666666675</v>
      </c>
      <c r="J592">
        <f>AVERAGEIF(Table1[School], B592, Table1[YO rank])</f>
        <v>0.57737499999999997</v>
      </c>
      <c r="K592" s="3">
        <f t="shared" si="27"/>
        <v>0.8532871472901784</v>
      </c>
      <c r="L592" s="3">
        <f t="shared" si="28"/>
        <v>40</v>
      </c>
      <c r="M592" s="3">
        <f t="shared" si="29"/>
        <v>6.8250000000000002</v>
      </c>
    </row>
    <row r="593" spans="1:13" ht="15.6">
      <c r="A593" s="6" t="s">
        <v>672</v>
      </c>
      <c r="B593" s="6" t="s">
        <v>47</v>
      </c>
      <c r="C593" s="7" t="s">
        <v>7</v>
      </c>
      <c r="D593" s="6" t="s">
        <v>83</v>
      </c>
      <c r="E593" s="6">
        <v>339</v>
      </c>
      <c r="F593" s="6">
        <v>1998</v>
      </c>
      <c r="G593">
        <f>PERCENTRANK(Table1[Total Citations], E593)</f>
        <v>0.33300000000000002</v>
      </c>
      <c r="H593">
        <f>1-PERCENTRANK(Table1[Earliest Pub], F593)</f>
        <v>0.20899999999999996</v>
      </c>
      <c r="I593">
        <f>AVERAGEIF(Table1[School], B593, Table1[Cit rank])</f>
        <v>0.49266666666666675</v>
      </c>
      <c r="J593">
        <f>AVERAGEIF(Table1[School], B593, Table1[YO rank])</f>
        <v>0.57737499999999997</v>
      </c>
      <c r="K593" s="3">
        <f t="shared" si="27"/>
        <v>0.8532871472901784</v>
      </c>
      <c r="L593" s="3">
        <f t="shared" si="28"/>
        <v>23</v>
      </c>
      <c r="M593" s="3">
        <f t="shared" si="29"/>
        <v>14.739130434782609</v>
      </c>
    </row>
    <row r="594" spans="1:13" ht="15.6">
      <c r="A594" s="6" t="s">
        <v>673</v>
      </c>
      <c r="B594" s="6" t="s">
        <v>47</v>
      </c>
      <c r="C594" s="7" t="s">
        <v>7</v>
      </c>
      <c r="D594" s="6" t="s">
        <v>83</v>
      </c>
      <c r="E594" s="6">
        <v>1019</v>
      </c>
      <c r="F594" s="6">
        <v>1987</v>
      </c>
      <c r="G594">
        <f>PERCENTRANK(Table1[Total Citations], E594)</f>
        <v>0.68300000000000005</v>
      </c>
      <c r="H594">
        <f>1-PERCENTRANK(Table1[Earliest Pub], F594)</f>
        <v>0.53</v>
      </c>
      <c r="I594">
        <f>AVERAGEIF(Table1[School], B594, Table1[Cit rank])</f>
        <v>0.49266666666666675</v>
      </c>
      <c r="J594">
        <f>AVERAGEIF(Table1[School], B594, Table1[YO rank])</f>
        <v>0.57737499999999997</v>
      </c>
      <c r="K594" s="3">
        <f t="shared" si="27"/>
        <v>0.8532871472901784</v>
      </c>
      <c r="L594" s="3">
        <f t="shared" si="28"/>
        <v>34</v>
      </c>
      <c r="M594" s="3">
        <f t="shared" si="29"/>
        <v>29.970588235294116</v>
      </c>
    </row>
    <row r="595" spans="1:13" ht="15.6">
      <c r="A595" s="6" t="s">
        <v>674</v>
      </c>
      <c r="B595" s="6" t="s">
        <v>47</v>
      </c>
      <c r="C595" s="7" t="s">
        <v>7</v>
      </c>
      <c r="D595" s="6" t="s">
        <v>83</v>
      </c>
      <c r="E595" s="6">
        <v>463</v>
      </c>
      <c r="F595" s="6">
        <v>1989</v>
      </c>
      <c r="G595">
        <f>PERCENTRANK(Table1[Total Citations], E595)</f>
        <v>0.42</v>
      </c>
      <c r="H595">
        <f>1-PERCENTRANK(Table1[Earliest Pub], F595)</f>
        <v>0.46899999999999997</v>
      </c>
      <c r="I595">
        <f>AVERAGEIF(Table1[School], B595, Table1[Cit rank])</f>
        <v>0.49266666666666675</v>
      </c>
      <c r="J595">
        <f>AVERAGEIF(Table1[School], B595, Table1[YO rank])</f>
        <v>0.57737499999999997</v>
      </c>
      <c r="K595" s="3">
        <f t="shared" si="27"/>
        <v>0.8532871472901784</v>
      </c>
      <c r="L595" s="3">
        <f t="shared" si="28"/>
        <v>32</v>
      </c>
      <c r="M595" s="3">
        <f t="shared" si="29"/>
        <v>14.46875</v>
      </c>
    </row>
    <row r="596" spans="1:13" ht="15.6">
      <c r="A596" s="6" t="s">
        <v>675</v>
      </c>
      <c r="B596" s="6" t="s">
        <v>47</v>
      </c>
      <c r="C596" s="7" t="s">
        <v>7</v>
      </c>
      <c r="D596" s="6" t="s">
        <v>83</v>
      </c>
      <c r="E596" s="6">
        <v>1965</v>
      </c>
      <c r="F596" s="6">
        <v>1973</v>
      </c>
      <c r="G596">
        <f>PERCENTRANK(Table1[Total Citations], E596)</f>
        <v>0.85699999999999998</v>
      </c>
      <c r="H596">
        <f>1-PERCENTRANK(Table1[Earliest Pub], F596)</f>
        <v>0.88500000000000001</v>
      </c>
      <c r="I596">
        <f>AVERAGEIF(Table1[School], B596, Table1[Cit rank])</f>
        <v>0.49266666666666675</v>
      </c>
      <c r="J596">
        <f>AVERAGEIF(Table1[School], B596, Table1[YO rank])</f>
        <v>0.57737499999999997</v>
      </c>
      <c r="K596" s="3">
        <f t="shared" si="27"/>
        <v>0.8532871472901784</v>
      </c>
      <c r="L596" s="3">
        <f t="shared" si="28"/>
        <v>48</v>
      </c>
      <c r="M596" s="3">
        <f t="shared" si="29"/>
        <v>40.9375</v>
      </c>
    </row>
    <row r="597" spans="1:13" ht="15.6">
      <c r="A597" s="6" t="s">
        <v>676</v>
      </c>
      <c r="B597" s="6" t="s">
        <v>47</v>
      </c>
      <c r="C597" s="7" t="s">
        <v>7</v>
      </c>
      <c r="D597" s="6" t="s">
        <v>83</v>
      </c>
      <c r="E597" s="6">
        <v>177</v>
      </c>
      <c r="F597" s="6">
        <v>1999</v>
      </c>
      <c r="G597">
        <f>PERCENTRANK(Table1[Total Citations], E597)</f>
        <v>0.16300000000000001</v>
      </c>
      <c r="H597">
        <f>1-PERCENTRANK(Table1[Earliest Pub], F597)</f>
        <v>0.17200000000000004</v>
      </c>
      <c r="I597">
        <f>AVERAGEIF(Table1[School], B597, Table1[Cit rank])</f>
        <v>0.49266666666666675</v>
      </c>
      <c r="J597">
        <f>AVERAGEIF(Table1[School], B597, Table1[YO rank])</f>
        <v>0.57737499999999997</v>
      </c>
      <c r="K597" s="3">
        <f t="shared" si="27"/>
        <v>0.8532871472901784</v>
      </c>
      <c r="L597" s="3">
        <f t="shared" si="28"/>
        <v>22</v>
      </c>
      <c r="M597" s="3">
        <f t="shared" si="29"/>
        <v>8.045454545454545</v>
      </c>
    </row>
    <row r="598" spans="1:13" ht="15.6">
      <c r="A598" s="6" t="s">
        <v>677</v>
      </c>
      <c r="B598" s="6" t="s">
        <v>47</v>
      </c>
      <c r="C598" s="7" t="s">
        <v>7</v>
      </c>
      <c r="D598" s="6" t="s">
        <v>83</v>
      </c>
      <c r="E598" s="6">
        <v>3943</v>
      </c>
      <c r="F598" s="6">
        <v>1970</v>
      </c>
      <c r="G598">
        <f>PERCENTRANK(Table1[Total Citations], E598)</f>
        <v>0.95</v>
      </c>
      <c r="H598">
        <f>1-PERCENTRANK(Table1[Earliest Pub], F598)</f>
        <v>0.92700000000000005</v>
      </c>
      <c r="I598">
        <f>AVERAGEIF(Table1[School], B598, Table1[Cit rank])</f>
        <v>0.49266666666666675</v>
      </c>
      <c r="J598">
        <f>AVERAGEIF(Table1[School], B598, Table1[YO rank])</f>
        <v>0.57737499999999997</v>
      </c>
      <c r="K598" s="3">
        <f t="shared" si="27"/>
        <v>0.8532871472901784</v>
      </c>
      <c r="L598" s="3">
        <f t="shared" si="28"/>
        <v>51</v>
      </c>
      <c r="M598" s="3">
        <f t="shared" si="29"/>
        <v>77.313725490196077</v>
      </c>
    </row>
    <row r="599" spans="1:13" ht="15.6">
      <c r="A599" s="6" t="s">
        <v>678</v>
      </c>
      <c r="B599" s="6" t="s">
        <v>47</v>
      </c>
      <c r="C599" s="7" t="s">
        <v>7</v>
      </c>
      <c r="D599" s="6" t="s">
        <v>83</v>
      </c>
      <c r="E599" s="6">
        <v>643</v>
      </c>
      <c r="F599" s="6">
        <v>1975</v>
      </c>
      <c r="G599">
        <f>PERCENTRANK(Table1[Total Citations], E599)</f>
        <v>0.53600000000000003</v>
      </c>
      <c r="H599">
        <f>1-PERCENTRANK(Table1[Earliest Pub], F599)</f>
        <v>0.84599999999999997</v>
      </c>
      <c r="I599">
        <f>AVERAGEIF(Table1[School], B599, Table1[Cit rank])</f>
        <v>0.49266666666666675</v>
      </c>
      <c r="J599">
        <f>AVERAGEIF(Table1[School], B599, Table1[YO rank])</f>
        <v>0.57737499999999997</v>
      </c>
      <c r="K599" s="3">
        <f t="shared" si="27"/>
        <v>0.8532871472901784</v>
      </c>
      <c r="L599" s="3">
        <f t="shared" si="28"/>
        <v>46</v>
      </c>
      <c r="M599" s="3">
        <f t="shared" si="29"/>
        <v>13.978260869565217</v>
      </c>
    </row>
    <row r="600" spans="1:13" ht="15.6">
      <c r="A600" s="6" t="s">
        <v>679</v>
      </c>
      <c r="B600" s="6" t="s">
        <v>47</v>
      </c>
      <c r="C600" s="7" t="s">
        <v>7</v>
      </c>
      <c r="D600" s="6" t="s">
        <v>83</v>
      </c>
      <c r="E600" s="6">
        <v>337</v>
      </c>
      <c r="F600" s="6">
        <v>1979</v>
      </c>
      <c r="G600">
        <f>PERCENTRANK(Table1[Total Citations], E600)</f>
        <v>0.33</v>
      </c>
      <c r="H600">
        <f>1-PERCENTRANK(Table1[Earliest Pub], F600)</f>
        <v>0.76</v>
      </c>
      <c r="I600">
        <f>AVERAGEIF(Table1[School], B600, Table1[Cit rank])</f>
        <v>0.49266666666666675</v>
      </c>
      <c r="J600">
        <f>AVERAGEIF(Table1[School], B600, Table1[YO rank])</f>
        <v>0.57737499999999997</v>
      </c>
      <c r="K600" s="3">
        <f t="shared" si="27"/>
        <v>0.8532871472901784</v>
      </c>
      <c r="L600" s="3">
        <f t="shared" si="28"/>
        <v>42</v>
      </c>
      <c r="M600" s="3">
        <f t="shared" si="29"/>
        <v>8.0238095238095237</v>
      </c>
    </row>
    <row r="601" spans="1:13" ht="15.6">
      <c r="A601" s="6" t="s">
        <v>680</v>
      </c>
      <c r="B601" s="6" t="s">
        <v>47</v>
      </c>
      <c r="C601" s="7" t="s">
        <v>7</v>
      </c>
      <c r="D601" s="6" t="s">
        <v>83</v>
      </c>
      <c r="E601" s="6">
        <v>196</v>
      </c>
      <c r="F601" s="6">
        <v>1996</v>
      </c>
      <c r="G601">
        <f>PERCENTRANK(Table1[Total Citations], E601)</f>
        <v>0.185</v>
      </c>
      <c r="H601">
        <f>1-PERCENTRANK(Table1[Earliest Pub], F601)</f>
        <v>0.27800000000000002</v>
      </c>
      <c r="I601">
        <f>AVERAGEIF(Table1[School], B601, Table1[Cit rank])</f>
        <v>0.49266666666666675</v>
      </c>
      <c r="J601">
        <f>AVERAGEIF(Table1[School], B601, Table1[YO rank])</f>
        <v>0.57737499999999997</v>
      </c>
      <c r="K601" s="3">
        <f t="shared" si="27"/>
        <v>0.8532871472901784</v>
      </c>
      <c r="L601" s="3">
        <f t="shared" si="28"/>
        <v>25</v>
      </c>
      <c r="M601" s="3">
        <f t="shared" si="29"/>
        <v>7.84</v>
      </c>
    </row>
    <row r="602" spans="1:13" ht="15.6">
      <c r="A602" s="6" t="s">
        <v>681</v>
      </c>
      <c r="B602" s="6" t="s">
        <v>47</v>
      </c>
      <c r="C602" s="7" t="s">
        <v>7</v>
      </c>
      <c r="D602" s="6" t="s">
        <v>83</v>
      </c>
      <c r="E602" s="6">
        <v>1088</v>
      </c>
      <c r="F602" s="6">
        <v>1984</v>
      </c>
      <c r="G602">
        <f>PERCENTRANK(Table1[Total Citations], E602)</f>
        <v>0.70599999999999996</v>
      </c>
      <c r="H602">
        <f>1-PERCENTRANK(Table1[Earliest Pub], F602)</f>
        <v>0.622</v>
      </c>
      <c r="I602">
        <f>AVERAGEIF(Table1[School], B602, Table1[Cit rank])</f>
        <v>0.49266666666666675</v>
      </c>
      <c r="J602">
        <f>AVERAGEIF(Table1[School], B602, Table1[YO rank])</f>
        <v>0.57737499999999997</v>
      </c>
      <c r="K602" s="3">
        <f t="shared" si="27"/>
        <v>0.8532871472901784</v>
      </c>
      <c r="L602" s="3">
        <f t="shared" si="28"/>
        <v>37</v>
      </c>
      <c r="M602" s="3">
        <f t="shared" si="29"/>
        <v>29.405405405405407</v>
      </c>
    </row>
    <row r="603" spans="1:13" ht="15.6">
      <c r="A603" s="6" t="s">
        <v>682</v>
      </c>
      <c r="B603" s="6" t="s">
        <v>47</v>
      </c>
      <c r="C603" s="7" t="s">
        <v>7</v>
      </c>
      <c r="D603" s="6" t="s">
        <v>83</v>
      </c>
      <c r="E603" s="6">
        <v>397</v>
      </c>
      <c r="F603" s="6">
        <v>1991</v>
      </c>
      <c r="G603">
        <f>PERCENTRANK(Table1[Total Citations], E603)</f>
        <v>0.378</v>
      </c>
      <c r="H603">
        <f>1-PERCENTRANK(Table1[Earliest Pub], F603)</f>
        <v>0.41400000000000003</v>
      </c>
      <c r="I603">
        <f>AVERAGEIF(Table1[School], B603, Table1[Cit rank])</f>
        <v>0.49266666666666675</v>
      </c>
      <c r="J603">
        <f>AVERAGEIF(Table1[School], B603, Table1[YO rank])</f>
        <v>0.57737499999999997</v>
      </c>
      <c r="K603" s="3">
        <f t="shared" si="27"/>
        <v>0.8532871472901784</v>
      </c>
      <c r="L603" s="3">
        <f t="shared" si="28"/>
        <v>30</v>
      </c>
      <c r="M603" s="3">
        <f t="shared" si="29"/>
        <v>13.233333333333333</v>
      </c>
    </row>
    <row r="604" spans="1:13" ht="15.6">
      <c r="A604" s="6" t="s">
        <v>683</v>
      </c>
      <c r="B604" s="6" t="s">
        <v>47</v>
      </c>
      <c r="C604" s="7" t="s">
        <v>7</v>
      </c>
      <c r="D604" s="6" t="s">
        <v>83</v>
      </c>
      <c r="E604" s="6">
        <v>1487</v>
      </c>
      <c r="F604" s="6">
        <v>1980</v>
      </c>
      <c r="G604">
        <f>PERCENTRANK(Table1[Total Citations], E604)</f>
        <v>0.79100000000000004</v>
      </c>
      <c r="H604">
        <f>1-PERCENTRANK(Table1[Earliest Pub], F604)</f>
        <v>0.73899999999999999</v>
      </c>
      <c r="I604">
        <f>AVERAGEIF(Table1[School], B604, Table1[Cit rank])</f>
        <v>0.49266666666666675</v>
      </c>
      <c r="J604">
        <f>AVERAGEIF(Table1[School], B604, Table1[YO rank])</f>
        <v>0.57737499999999997</v>
      </c>
      <c r="K604" s="3">
        <f t="shared" si="27"/>
        <v>0.8532871472901784</v>
      </c>
      <c r="L604" s="3">
        <f t="shared" si="28"/>
        <v>41</v>
      </c>
      <c r="M604" s="3">
        <f t="shared" si="29"/>
        <v>36.268292682926827</v>
      </c>
    </row>
    <row r="605" spans="1:13" ht="15.6">
      <c r="A605" s="6" t="s">
        <v>684</v>
      </c>
      <c r="B605" s="6" t="s">
        <v>47</v>
      </c>
      <c r="C605" s="7" t="s">
        <v>7</v>
      </c>
      <c r="D605" s="6" t="s">
        <v>83</v>
      </c>
      <c r="E605" s="6">
        <v>5918</v>
      </c>
      <c r="F605" s="6">
        <v>1983</v>
      </c>
      <c r="G605">
        <f>PERCENTRANK(Table1[Total Citations], E605)</f>
        <v>0.98</v>
      </c>
      <c r="H605">
        <f>1-PERCENTRANK(Table1[Earliest Pub], F605)</f>
        <v>0.65200000000000002</v>
      </c>
      <c r="I605">
        <f>AVERAGEIF(Table1[School], B605, Table1[Cit rank])</f>
        <v>0.49266666666666675</v>
      </c>
      <c r="J605">
        <f>AVERAGEIF(Table1[School], B605, Table1[YO rank])</f>
        <v>0.57737499999999997</v>
      </c>
      <c r="K605" s="3">
        <f t="shared" si="27"/>
        <v>0.8532871472901784</v>
      </c>
      <c r="L605" s="3">
        <f t="shared" si="28"/>
        <v>38</v>
      </c>
      <c r="M605" s="3">
        <f t="shared" si="29"/>
        <v>155.73684210526315</v>
      </c>
    </row>
    <row r="606" spans="1:13" ht="15.6">
      <c r="A606" s="6" t="s">
        <v>685</v>
      </c>
      <c r="B606" s="6" t="s">
        <v>47</v>
      </c>
      <c r="C606" s="7" t="s">
        <v>7</v>
      </c>
      <c r="D606" s="6" t="s">
        <v>83</v>
      </c>
      <c r="E606" s="6">
        <v>2069</v>
      </c>
      <c r="F606" s="6">
        <v>1979</v>
      </c>
      <c r="G606">
        <f>PERCENTRANK(Table1[Total Citations], E606)</f>
        <v>0.86299999999999999</v>
      </c>
      <c r="H606">
        <f>1-PERCENTRANK(Table1[Earliest Pub], F606)</f>
        <v>0.76</v>
      </c>
      <c r="I606">
        <f>AVERAGEIF(Table1[School], B606, Table1[Cit rank])</f>
        <v>0.49266666666666675</v>
      </c>
      <c r="J606">
        <f>AVERAGEIF(Table1[School], B606, Table1[YO rank])</f>
        <v>0.57737499999999997</v>
      </c>
      <c r="K606" s="3">
        <f t="shared" si="27"/>
        <v>0.8532871472901784</v>
      </c>
      <c r="L606" s="3">
        <f t="shared" si="28"/>
        <v>42</v>
      </c>
      <c r="M606" s="3">
        <f t="shared" si="29"/>
        <v>49.261904761904759</v>
      </c>
    </row>
    <row r="607" spans="1:13" ht="15.6">
      <c r="A607" s="6" t="s">
        <v>686</v>
      </c>
      <c r="B607" s="6" t="s">
        <v>47</v>
      </c>
      <c r="C607" s="7" t="s">
        <v>7</v>
      </c>
      <c r="D607" s="6" t="s">
        <v>83</v>
      </c>
      <c r="E607" s="6">
        <v>1301</v>
      </c>
      <c r="F607" s="6">
        <v>1981</v>
      </c>
      <c r="G607">
        <f>PERCENTRANK(Table1[Total Citations], E607)</f>
        <v>0.75600000000000001</v>
      </c>
      <c r="H607">
        <f>1-PERCENTRANK(Table1[Earliest Pub], F607)</f>
        <v>0.71399999999999997</v>
      </c>
      <c r="I607">
        <f>AVERAGEIF(Table1[School], B607, Table1[Cit rank])</f>
        <v>0.49266666666666675</v>
      </c>
      <c r="J607">
        <f>AVERAGEIF(Table1[School], B607, Table1[YO rank])</f>
        <v>0.57737499999999997</v>
      </c>
      <c r="K607" s="3">
        <f t="shared" si="27"/>
        <v>0.8532871472901784</v>
      </c>
      <c r="L607" s="3">
        <f t="shared" si="28"/>
        <v>40</v>
      </c>
      <c r="M607" s="3">
        <f t="shared" si="29"/>
        <v>32.524999999999999</v>
      </c>
    </row>
    <row r="608" spans="1:13" ht="15.6">
      <c r="A608" s="6" t="s">
        <v>687</v>
      </c>
      <c r="B608" s="6" t="s">
        <v>47</v>
      </c>
      <c r="C608" s="7" t="s">
        <v>7</v>
      </c>
      <c r="D608" s="6" t="s">
        <v>83</v>
      </c>
      <c r="E608" s="6">
        <v>44</v>
      </c>
      <c r="F608" s="6">
        <v>1986</v>
      </c>
      <c r="G608">
        <f>PERCENTRANK(Table1[Total Citations], E608)</f>
        <v>5.0999999999999997E-2</v>
      </c>
      <c r="H608">
        <f>1-PERCENTRANK(Table1[Earliest Pub], F608)</f>
        <v>0.56400000000000006</v>
      </c>
      <c r="I608">
        <f>AVERAGEIF(Table1[School], B608, Table1[Cit rank])</f>
        <v>0.49266666666666675</v>
      </c>
      <c r="J608">
        <f>AVERAGEIF(Table1[School], B608, Table1[YO rank])</f>
        <v>0.57737499999999997</v>
      </c>
      <c r="K608" s="3">
        <f t="shared" si="27"/>
        <v>0.8532871472901784</v>
      </c>
      <c r="L608" s="3">
        <f t="shared" si="28"/>
        <v>35</v>
      </c>
      <c r="M608" s="3">
        <f t="shared" si="29"/>
        <v>1.2571428571428571</v>
      </c>
    </row>
    <row r="609" spans="1:13" ht="15.6">
      <c r="A609" s="6" t="s">
        <v>688</v>
      </c>
      <c r="B609" s="6" t="s">
        <v>47</v>
      </c>
      <c r="C609" s="7" t="s">
        <v>7</v>
      </c>
      <c r="D609" s="6" t="s">
        <v>83</v>
      </c>
      <c r="E609" s="6">
        <v>655</v>
      </c>
      <c r="F609" s="6">
        <v>1993</v>
      </c>
      <c r="G609">
        <f>PERCENTRANK(Table1[Total Citations], E609)</f>
        <v>0.54500000000000004</v>
      </c>
      <c r="H609">
        <f>1-PERCENTRANK(Table1[Earliest Pub], F609)</f>
        <v>0.36299999999999999</v>
      </c>
      <c r="I609">
        <f>AVERAGEIF(Table1[School], B609, Table1[Cit rank])</f>
        <v>0.49266666666666675</v>
      </c>
      <c r="J609">
        <f>AVERAGEIF(Table1[School], B609, Table1[YO rank])</f>
        <v>0.57737499999999997</v>
      </c>
      <c r="K609" s="3">
        <f t="shared" si="27"/>
        <v>0.8532871472901784</v>
      </c>
      <c r="L609" s="3">
        <f t="shared" si="28"/>
        <v>28</v>
      </c>
      <c r="M609" s="3">
        <f t="shared" si="29"/>
        <v>23.392857142857142</v>
      </c>
    </row>
    <row r="610" spans="1:13" ht="15.6">
      <c r="A610" s="6" t="s">
        <v>689</v>
      </c>
      <c r="B610" s="6" t="s">
        <v>47</v>
      </c>
      <c r="C610" s="7" t="s">
        <v>7</v>
      </c>
      <c r="D610" s="6" t="s">
        <v>83</v>
      </c>
      <c r="E610" s="6">
        <v>606</v>
      </c>
      <c r="F610" s="6">
        <v>1982</v>
      </c>
      <c r="G610">
        <f>PERCENTRANK(Table1[Total Citations], E610)</f>
        <v>0.51100000000000001</v>
      </c>
      <c r="H610">
        <f>1-PERCENTRANK(Table1[Earliest Pub], F610)</f>
        <v>0.68399999999999994</v>
      </c>
      <c r="I610">
        <f>AVERAGEIF(Table1[School], B610, Table1[Cit rank])</f>
        <v>0.49266666666666675</v>
      </c>
      <c r="J610">
        <f>AVERAGEIF(Table1[School], B610, Table1[YO rank])</f>
        <v>0.57737499999999997</v>
      </c>
      <c r="K610" s="3">
        <f t="shared" si="27"/>
        <v>0.8532871472901784</v>
      </c>
      <c r="L610" s="3">
        <f t="shared" si="28"/>
        <v>39</v>
      </c>
      <c r="M610" s="3">
        <f t="shared" si="29"/>
        <v>15.538461538461538</v>
      </c>
    </row>
    <row r="611" spans="1:13" ht="15.6">
      <c r="A611" s="6" t="s">
        <v>690</v>
      </c>
      <c r="B611" s="6" t="s">
        <v>47</v>
      </c>
      <c r="C611" s="7" t="s">
        <v>7</v>
      </c>
      <c r="D611" s="6" t="s">
        <v>83</v>
      </c>
      <c r="E611" s="6">
        <v>107</v>
      </c>
      <c r="F611" s="6">
        <v>1985</v>
      </c>
      <c r="G611">
        <f>PERCENTRANK(Table1[Total Citations], E611)</f>
        <v>0.106</v>
      </c>
      <c r="H611">
        <f>1-PERCENTRANK(Table1[Earliest Pub], F611)</f>
        <v>0.59299999999999997</v>
      </c>
      <c r="I611">
        <f>AVERAGEIF(Table1[School], B611, Table1[Cit rank])</f>
        <v>0.49266666666666675</v>
      </c>
      <c r="J611">
        <f>AVERAGEIF(Table1[School], B611, Table1[YO rank])</f>
        <v>0.57737499999999997</v>
      </c>
      <c r="K611" s="3">
        <f t="shared" si="27"/>
        <v>0.8532871472901784</v>
      </c>
      <c r="L611" s="3">
        <f t="shared" si="28"/>
        <v>36</v>
      </c>
      <c r="M611" s="3">
        <f t="shared" si="29"/>
        <v>2.9722222222222223</v>
      </c>
    </row>
    <row r="612" spans="1:13">
      <c r="A612" t="s">
        <v>691</v>
      </c>
      <c r="B612" t="s">
        <v>48</v>
      </c>
      <c r="C612" t="s">
        <v>6</v>
      </c>
      <c r="D612" t="s">
        <v>83</v>
      </c>
      <c r="E612">
        <v>317</v>
      </c>
      <c r="F612">
        <v>1986</v>
      </c>
      <c r="G612">
        <f>PERCENTRANK(Table1[Total Citations], E612)</f>
        <v>0.312</v>
      </c>
      <c r="H612">
        <f>1-PERCENTRANK(Table1[Earliest Pub], F612)</f>
        <v>0.56400000000000006</v>
      </c>
      <c r="I612">
        <f>AVERAGEIF(Table1[School], B612, Table1[Cit rank])</f>
        <v>0.44416666666666665</v>
      </c>
      <c r="J612">
        <f>AVERAGEIF(Table1[School], B612, Table1[YO rank])</f>
        <v>0.54341666666666666</v>
      </c>
      <c r="K612" s="3">
        <f t="shared" si="27"/>
        <v>0.81735930072074836</v>
      </c>
      <c r="L612" s="3">
        <f t="shared" si="28"/>
        <v>35</v>
      </c>
      <c r="M612" s="3">
        <f t="shared" si="29"/>
        <v>9.0571428571428569</v>
      </c>
    </row>
    <row r="613" spans="1:13" ht="15.6">
      <c r="A613" s="6" t="s">
        <v>692</v>
      </c>
      <c r="B613" s="6" t="s">
        <v>48</v>
      </c>
      <c r="C613" s="7" t="s">
        <v>7</v>
      </c>
      <c r="D613" s="6" t="s">
        <v>83</v>
      </c>
      <c r="E613" s="6">
        <v>226</v>
      </c>
      <c r="F613" s="6">
        <v>1990</v>
      </c>
      <c r="G613">
        <f>PERCENTRANK(Table1[Total Citations], E613)</f>
        <v>0.223</v>
      </c>
      <c r="H613">
        <f>1-PERCENTRANK(Table1[Earliest Pub], F613)</f>
        <v>0.43600000000000005</v>
      </c>
      <c r="I613">
        <f>AVERAGEIF(Table1[School], B613, Table1[Cit rank])</f>
        <v>0.44416666666666665</v>
      </c>
      <c r="J613">
        <f>AVERAGEIF(Table1[School], B613, Table1[YO rank])</f>
        <v>0.54341666666666666</v>
      </c>
      <c r="K613" s="3">
        <f t="shared" si="27"/>
        <v>0.81735930072074836</v>
      </c>
      <c r="L613" s="3">
        <f t="shared" si="28"/>
        <v>31</v>
      </c>
      <c r="M613" s="3">
        <f t="shared" si="29"/>
        <v>7.290322580645161</v>
      </c>
    </row>
    <row r="614" spans="1:13" ht="15.6">
      <c r="A614" s="6" t="s">
        <v>693</v>
      </c>
      <c r="B614" s="6" t="s">
        <v>48</v>
      </c>
      <c r="C614" s="7" t="s">
        <v>7</v>
      </c>
      <c r="D614" s="6" t="s">
        <v>83</v>
      </c>
      <c r="E614" s="6">
        <v>3</v>
      </c>
      <c r="F614" s="6">
        <v>1994</v>
      </c>
      <c r="G614">
        <f>PERCENTRANK(Table1[Total Citations], E614)</f>
        <v>7.0000000000000001E-3</v>
      </c>
      <c r="H614">
        <f>1-PERCENTRANK(Table1[Earliest Pub], F614)</f>
        <v>0.33399999999999996</v>
      </c>
      <c r="I614">
        <f>AVERAGEIF(Table1[School], B614, Table1[Cit rank])</f>
        <v>0.44416666666666665</v>
      </c>
      <c r="J614">
        <f>AVERAGEIF(Table1[School], B614, Table1[YO rank])</f>
        <v>0.54341666666666666</v>
      </c>
      <c r="K614" s="3">
        <f t="shared" si="27"/>
        <v>0.81735930072074836</v>
      </c>
      <c r="L614" s="3">
        <f t="shared" si="28"/>
        <v>27</v>
      </c>
      <c r="M614" s="3">
        <f t="shared" si="29"/>
        <v>0.1111111111111111</v>
      </c>
    </row>
    <row r="615" spans="1:13" ht="15.6">
      <c r="A615" s="6" t="s">
        <v>694</v>
      </c>
      <c r="B615" s="6" t="s">
        <v>48</v>
      </c>
      <c r="C615" s="7" t="s">
        <v>7</v>
      </c>
      <c r="D615" s="6" t="s">
        <v>83</v>
      </c>
      <c r="E615" s="6">
        <v>564</v>
      </c>
      <c r="F615" s="6">
        <v>1975</v>
      </c>
      <c r="G615">
        <f>PERCENTRANK(Table1[Total Citations], E615)</f>
        <v>0.48399999999999999</v>
      </c>
      <c r="H615">
        <f>1-PERCENTRANK(Table1[Earliest Pub], F615)</f>
        <v>0.84599999999999997</v>
      </c>
      <c r="I615">
        <f>AVERAGEIF(Table1[School], B615, Table1[Cit rank])</f>
        <v>0.44416666666666665</v>
      </c>
      <c r="J615">
        <f>AVERAGEIF(Table1[School], B615, Table1[YO rank])</f>
        <v>0.54341666666666666</v>
      </c>
      <c r="K615" s="3">
        <f t="shared" si="27"/>
        <v>0.81735930072074836</v>
      </c>
      <c r="L615" s="3">
        <f t="shared" si="28"/>
        <v>46</v>
      </c>
      <c r="M615" s="3">
        <f t="shared" si="29"/>
        <v>12.260869565217391</v>
      </c>
    </row>
    <row r="616" spans="1:13" ht="15.6">
      <c r="A616" s="6" t="s">
        <v>695</v>
      </c>
      <c r="B616" s="6" t="s">
        <v>48</v>
      </c>
      <c r="C616" s="7" t="s">
        <v>7</v>
      </c>
      <c r="D616" s="6" t="s">
        <v>83</v>
      </c>
      <c r="E616" s="6">
        <v>3030</v>
      </c>
      <c r="F616" s="6">
        <v>1986</v>
      </c>
      <c r="G616">
        <f>PERCENTRANK(Table1[Total Citations], E616)</f>
        <v>0.92</v>
      </c>
      <c r="H616">
        <f>1-PERCENTRANK(Table1[Earliest Pub], F616)</f>
        <v>0.56400000000000006</v>
      </c>
      <c r="I616">
        <f>AVERAGEIF(Table1[School], B616, Table1[Cit rank])</f>
        <v>0.44416666666666665</v>
      </c>
      <c r="J616">
        <f>AVERAGEIF(Table1[School], B616, Table1[YO rank])</f>
        <v>0.54341666666666666</v>
      </c>
      <c r="K616" s="3">
        <f t="shared" si="27"/>
        <v>0.81735930072074836</v>
      </c>
      <c r="L616" s="3">
        <f t="shared" si="28"/>
        <v>35</v>
      </c>
      <c r="M616" s="3">
        <f t="shared" si="29"/>
        <v>86.571428571428569</v>
      </c>
    </row>
    <row r="617" spans="1:13" ht="15.6">
      <c r="A617" s="6" t="s">
        <v>696</v>
      </c>
      <c r="B617" s="6" t="s">
        <v>48</v>
      </c>
      <c r="C617" s="7" t="s">
        <v>7</v>
      </c>
      <c r="D617" s="6" t="s">
        <v>83</v>
      </c>
      <c r="E617" s="6">
        <v>482</v>
      </c>
      <c r="F617" s="6">
        <v>1994</v>
      </c>
      <c r="G617">
        <f>PERCENTRANK(Table1[Total Citations], E617)</f>
        <v>0.433</v>
      </c>
      <c r="H617">
        <f>1-PERCENTRANK(Table1[Earliest Pub], F617)</f>
        <v>0.33399999999999996</v>
      </c>
      <c r="I617">
        <f>AVERAGEIF(Table1[School], B617, Table1[Cit rank])</f>
        <v>0.44416666666666665</v>
      </c>
      <c r="J617">
        <f>AVERAGEIF(Table1[School], B617, Table1[YO rank])</f>
        <v>0.54341666666666666</v>
      </c>
      <c r="K617" s="3">
        <f t="shared" si="27"/>
        <v>0.81735930072074836</v>
      </c>
      <c r="L617" s="3">
        <f t="shared" si="28"/>
        <v>27</v>
      </c>
      <c r="M617" s="3">
        <f t="shared" si="29"/>
        <v>17.851851851851851</v>
      </c>
    </row>
    <row r="618" spans="1:13" ht="15.6">
      <c r="A618" s="6" t="s">
        <v>697</v>
      </c>
      <c r="B618" s="6" t="s">
        <v>48</v>
      </c>
      <c r="C618" s="7" t="s">
        <v>7</v>
      </c>
      <c r="D618" s="6" t="s">
        <v>83</v>
      </c>
      <c r="E618" s="6">
        <v>3223</v>
      </c>
      <c r="F618" s="6">
        <v>1979</v>
      </c>
      <c r="G618">
        <f>PERCENTRANK(Table1[Total Citations], E618)</f>
        <v>0.92700000000000005</v>
      </c>
      <c r="H618">
        <f>1-PERCENTRANK(Table1[Earliest Pub], F618)</f>
        <v>0.76</v>
      </c>
      <c r="I618">
        <f>AVERAGEIF(Table1[School], B618, Table1[Cit rank])</f>
        <v>0.44416666666666665</v>
      </c>
      <c r="J618">
        <f>AVERAGEIF(Table1[School], B618, Table1[YO rank])</f>
        <v>0.54341666666666666</v>
      </c>
      <c r="K618" s="3">
        <f t="shared" si="27"/>
        <v>0.81735930072074836</v>
      </c>
      <c r="L618" s="3">
        <f t="shared" si="28"/>
        <v>42</v>
      </c>
      <c r="M618" s="3">
        <f t="shared" si="29"/>
        <v>76.738095238095241</v>
      </c>
    </row>
    <row r="619" spans="1:13" ht="15.6">
      <c r="A619" s="6" t="s">
        <v>698</v>
      </c>
      <c r="B619" s="6" t="s">
        <v>48</v>
      </c>
      <c r="C619" s="7" t="s">
        <v>7</v>
      </c>
      <c r="D619" s="6" t="s">
        <v>83</v>
      </c>
      <c r="E619" s="6">
        <v>1551</v>
      </c>
      <c r="F619" s="6">
        <v>1984</v>
      </c>
      <c r="G619">
        <f>PERCENTRANK(Table1[Total Citations], E619)</f>
        <v>0.8</v>
      </c>
      <c r="H619">
        <f>1-PERCENTRANK(Table1[Earliest Pub], F619)</f>
        <v>0.622</v>
      </c>
      <c r="I619">
        <f>AVERAGEIF(Table1[School], B619, Table1[Cit rank])</f>
        <v>0.44416666666666665</v>
      </c>
      <c r="J619">
        <f>AVERAGEIF(Table1[School], B619, Table1[YO rank])</f>
        <v>0.54341666666666666</v>
      </c>
      <c r="K619" s="3">
        <f t="shared" si="27"/>
        <v>0.81735930072074836</v>
      </c>
      <c r="L619" s="3">
        <f t="shared" si="28"/>
        <v>37</v>
      </c>
      <c r="M619" s="3">
        <f t="shared" si="29"/>
        <v>41.918918918918919</v>
      </c>
    </row>
    <row r="620" spans="1:13" ht="15.6">
      <c r="A620" s="6" t="s">
        <v>699</v>
      </c>
      <c r="B620" s="6" t="s">
        <v>48</v>
      </c>
      <c r="C620" s="7" t="s">
        <v>7</v>
      </c>
      <c r="D620" s="6" t="s">
        <v>83</v>
      </c>
      <c r="E620" s="6">
        <v>717</v>
      </c>
      <c r="F620" s="6">
        <v>1988</v>
      </c>
      <c r="G620">
        <f>PERCENTRANK(Table1[Total Citations], E620)</f>
        <v>0.57699999999999996</v>
      </c>
      <c r="H620">
        <f>1-PERCENTRANK(Table1[Earliest Pub], F620)</f>
        <v>0.5</v>
      </c>
      <c r="I620">
        <f>AVERAGEIF(Table1[School], B620, Table1[Cit rank])</f>
        <v>0.44416666666666665</v>
      </c>
      <c r="J620">
        <f>AVERAGEIF(Table1[School], B620, Table1[YO rank])</f>
        <v>0.54341666666666666</v>
      </c>
      <c r="K620" s="3">
        <f t="shared" si="27"/>
        <v>0.81735930072074836</v>
      </c>
      <c r="L620" s="3">
        <f t="shared" si="28"/>
        <v>33</v>
      </c>
      <c r="M620" s="3">
        <f t="shared" si="29"/>
        <v>21.727272727272727</v>
      </c>
    </row>
    <row r="621" spans="1:13" ht="15.6">
      <c r="A621" s="6" t="s">
        <v>700</v>
      </c>
      <c r="B621" s="6" t="s">
        <v>48</v>
      </c>
      <c r="C621" s="7" t="s">
        <v>7</v>
      </c>
      <c r="D621" s="6" t="s">
        <v>83</v>
      </c>
      <c r="E621" s="6">
        <v>112</v>
      </c>
      <c r="F621" s="6">
        <v>1987</v>
      </c>
      <c r="G621">
        <f>PERCENTRANK(Table1[Total Citations], E621)</f>
        <v>0.108</v>
      </c>
      <c r="H621">
        <f>1-PERCENTRANK(Table1[Earliest Pub], F621)</f>
        <v>0.53</v>
      </c>
      <c r="I621">
        <f>AVERAGEIF(Table1[School], B621, Table1[Cit rank])</f>
        <v>0.44416666666666665</v>
      </c>
      <c r="J621">
        <f>AVERAGEIF(Table1[School], B621, Table1[YO rank])</f>
        <v>0.54341666666666666</v>
      </c>
      <c r="K621" s="3">
        <f t="shared" si="27"/>
        <v>0.81735930072074836</v>
      </c>
      <c r="L621" s="3">
        <f t="shared" si="28"/>
        <v>34</v>
      </c>
      <c r="M621" s="3">
        <f t="shared" si="29"/>
        <v>3.2941176470588234</v>
      </c>
    </row>
    <row r="622" spans="1:13" ht="15.6">
      <c r="A622" s="6" t="s">
        <v>701</v>
      </c>
      <c r="B622" s="6" t="s">
        <v>48</v>
      </c>
      <c r="C622" s="7" t="s">
        <v>7</v>
      </c>
      <c r="D622" s="6" t="s">
        <v>83</v>
      </c>
      <c r="E622" s="6">
        <v>504</v>
      </c>
      <c r="F622" s="6">
        <v>1968</v>
      </c>
      <c r="G622">
        <f>PERCENTRANK(Table1[Total Citations], E622)</f>
        <v>0.45</v>
      </c>
      <c r="H622">
        <f>1-PERCENTRANK(Table1[Earliest Pub], F622)</f>
        <v>0.94899999999999995</v>
      </c>
      <c r="I622">
        <f>AVERAGEIF(Table1[School], B622, Table1[Cit rank])</f>
        <v>0.44416666666666665</v>
      </c>
      <c r="J622">
        <f>AVERAGEIF(Table1[School], B622, Table1[YO rank])</f>
        <v>0.54341666666666666</v>
      </c>
      <c r="K622" s="3">
        <f t="shared" si="27"/>
        <v>0.81735930072074836</v>
      </c>
      <c r="L622" s="3">
        <f t="shared" si="28"/>
        <v>53</v>
      </c>
      <c r="M622" s="3">
        <f t="shared" si="29"/>
        <v>9.5094339622641506</v>
      </c>
    </row>
    <row r="623" spans="1:13" ht="15.6">
      <c r="A623" s="6" t="s">
        <v>702</v>
      </c>
      <c r="B623" s="6" t="s">
        <v>48</v>
      </c>
      <c r="C623" s="7" t="s">
        <v>7</v>
      </c>
      <c r="D623" s="6" t="s">
        <v>83</v>
      </c>
      <c r="E623" s="6">
        <v>93</v>
      </c>
      <c r="F623" s="6">
        <v>2003</v>
      </c>
      <c r="G623">
        <f>PERCENTRANK(Table1[Total Citations], E623)</f>
        <v>8.8999999999999996E-2</v>
      </c>
      <c r="H623">
        <f>1-PERCENTRANK(Table1[Earliest Pub], F623)</f>
        <v>8.1999999999999962E-2</v>
      </c>
      <c r="I623">
        <f>AVERAGEIF(Table1[School], B623, Table1[Cit rank])</f>
        <v>0.44416666666666665</v>
      </c>
      <c r="J623">
        <f>AVERAGEIF(Table1[School], B623, Table1[YO rank])</f>
        <v>0.54341666666666666</v>
      </c>
      <c r="K623" s="3">
        <f t="shared" si="27"/>
        <v>0.81735930072074836</v>
      </c>
      <c r="L623" s="3">
        <f t="shared" si="28"/>
        <v>18</v>
      </c>
      <c r="M623" s="3">
        <f t="shared" si="29"/>
        <v>5.166666666666667</v>
      </c>
    </row>
    <row r="624" spans="1:13">
      <c r="A624" t="s">
        <v>703</v>
      </c>
      <c r="B624" t="s">
        <v>49</v>
      </c>
      <c r="C624" t="s">
        <v>6</v>
      </c>
      <c r="D624" t="s">
        <v>83</v>
      </c>
      <c r="E624">
        <v>307</v>
      </c>
      <c r="F624">
        <v>1992</v>
      </c>
      <c r="G624">
        <f>PERCENTRANK(Table1[Total Citations], E624)</f>
        <v>0.30399999999999999</v>
      </c>
      <c r="H624">
        <f>1-PERCENTRANK(Table1[Earliest Pub], F624)</f>
        <v>0.38700000000000001</v>
      </c>
      <c r="I624">
        <f>AVERAGEIF(Table1[School], B624, Table1[Cit rank])</f>
        <v>0.70359090909090904</v>
      </c>
      <c r="J624">
        <f>AVERAGEIF(Table1[School], B624, Table1[YO rank])</f>
        <v>0.4385</v>
      </c>
      <c r="K624" s="3">
        <f t="shared" si="27"/>
        <v>1.6045402715870218</v>
      </c>
      <c r="L624" s="3">
        <f t="shared" si="28"/>
        <v>29</v>
      </c>
      <c r="M624" s="3">
        <f t="shared" si="29"/>
        <v>10.586206896551724</v>
      </c>
    </row>
    <row r="625" spans="1:13">
      <c r="A625" t="s">
        <v>704</v>
      </c>
      <c r="B625" t="s">
        <v>49</v>
      </c>
      <c r="C625" t="s">
        <v>6</v>
      </c>
      <c r="D625" t="s">
        <v>83</v>
      </c>
      <c r="E625">
        <v>117</v>
      </c>
      <c r="F625">
        <v>1995</v>
      </c>
      <c r="G625">
        <f>PERCENTRANK(Table1[Total Citations], E625)</f>
        <v>0.112</v>
      </c>
      <c r="H625">
        <f>1-PERCENTRANK(Table1[Earliest Pub], F625)</f>
        <v>0.30400000000000005</v>
      </c>
      <c r="I625">
        <f>AVERAGEIF(Table1[School], B625, Table1[Cit rank])</f>
        <v>0.70359090909090904</v>
      </c>
      <c r="J625">
        <f>AVERAGEIF(Table1[School], B625, Table1[YO rank])</f>
        <v>0.4385</v>
      </c>
      <c r="K625" s="3">
        <f t="shared" si="27"/>
        <v>1.6045402715870218</v>
      </c>
      <c r="L625" s="3">
        <f t="shared" si="28"/>
        <v>26</v>
      </c>
      <c r="M625" s="3">
        <f t="shared" si="29"/>
        <v>4.5</v>
      </c>
    </row>
    <row r="626" spans="1:13" ht="15.6">
      <c r="A626" s="6" t="s">
        <v>705</v>
      </c>
      <c r="B626" s="6" t="s">
        <v>49</v>
      </c>
      <c r="C626" s="7" t="s">
        <v>7</v>
      </c>
      <c r="D626" s="6" t="s">
        <v>83</v>
      </c>
      <c r="E626" s="6">
        <v>1564</v>
      </c>
      <c r="F626" s="6">
        <v>1982</v>
      </c>
      <c r="G626">
        <f>PERCENTRANK(Table1[Total Citations], E626)</f>
        <v>0.80400000000000005</v>
      </c>
      <c r="H626">
        <f>1-PERCENTRANK(Table1[Earliest Pub], F626)</f>
        <v>0.68399999999999994</v>
      </c>
      <c r="I626">
        <f>AVERAGEIF(Table1[School], B626, Table1[Cit rank])</f>
        <v>0.70359090909090904</v>
      </c>
      <c r="J626">
        <f>AVERAGEIF(Table1[School], B626, Table1[YO rank])</f>
        <v>0.4385</v>
      </c>
      <c r="K626" s="3">
        <f t="shared" si="27"/>
        <v>1.6045402715870218</v>
      </c>
      <c r="L626" s="3">
        <f t="shared" si="28"/>
        <v>39</v>
      </c>
      <c r="M626" s="3">
        <f t="shared" si="29"/>
        <v>40.102564102564102</v>
      </c>
    </row>
    <row r="627" spans="1:13" ht="15.6">
      <c r="A627" s="6" t="s">
        <v>706</v>
      </c>
      <c r="B627" s="6" t="s">
        <v>49</v>
      </c>
      <c r="C627" s="7" t="s">
        <v>7</v>
      </c>
      <c r="D627" s="6" t="s">
        <v>83</v>
      </c>
      <c r="E627" s="6">
        <v>7613</v>
      </c>
      <c r="F627" s="6">
        <v>1998</v>
      </c>
      <c r="G627">
        <f>PERCENTRANK(Table1[Total Citations], E627)</f>
        <v>0.98799999999999999</v>
      </c>
      <c r="H627">
        <f>1-PERCENTRANK(Table1[Earliest Pub], F627)</f>
        <v>0.20899999999999996</v>
      </c>
      <c r="I627">
        <f>AVERAGEIF(Table1[School], B627, Table1[Cit rank])</f>
        <v>0.70359090909090904</v>
      </c>
      <c r="J627">
        <f>AVERAGEIF(Table1[School], B627, Table1[YO rank])</f>
        <v>0.4385</v>
      </c>
      <c r="K627" s="3">
        <f t="shared" si="27"/>
        <v>1.6045402715870218</v>
      </c>
      <c r="L627" s="3">
        <f t="shared" si="28"/>
        <v>23</v>
      </c>
      <c r="M627" s="3">
        <f t="shared" si="29"/>
        <v>331</v>
      </c>
    </row>
    <row r="628" spans="1:13" ht="15.6">
      <c r="A628" s="6" t="s">
        <v>707</v>
      </c>
      <c r="B628" s="6" t="s">
        <v>49</v>
      </c>
      <c r="C628" s="7" t="s">
        <v>7</v>
      </c>
      <c r="D628" s="6" t="s">
        <v>83</v>
      </c>
      <c r="E628" s="6">
        <v>1039</v>
      </c>
      <c r="F628" s="6">
        <v>2003</v>
      </c>
      <c r="G628">
        <f>PERCENTRANK(Table1[Total Citations], E628)</f>
        <v>0.68799999999999994</v>
      </c>
      <c r="H628">
        <f>1-PERCENTRANK(Table1[Earliest Pub], F628)</f>
        <v>8.1999999999999962E-2</v>
      </c>
      <c r="I628">
        <f>AVERAGEIF(Table1[School], B628, Table1[Cit rank])</f>
        <v>0.70359090909090904</v>
      </c>
      <c r="J628">
        <f>AVERAGEIF(Table1[School], B628, Table1[YO rank])</f>
        <v>0.4385</v>
      </c>
      <c r="K628" s="3">
        <f t="shared" si="27"/>
        <v>1.6045402715870218</v>
      </c>
      <c r="L628" s="3">
        <f t="shared" si="28"/>
        <v>18</v>
      </c>
      <c r="M628" s="3">
        <f t="shared" si="29"/>
        <v>57.722222222222221</v>
      </c>
    </row>
    <row r="629" spans="1:13" ht="15.6">
      <c r="A629" s="6" t="s">
        <v>708</v>
      </c>
      <c r="B629" s="6" t="s">
        <v>49</v>
      </c>
      <c r="C629" s="7" t="s">
        <v>7</v>
      </c>
      <c r="D629" s="6" t="s">
        <v>83</v>
      </c>
      <c r="E629" s="6">
        <v>1269</v>
      </c>
      <c r="F629" s="6">
        <v>1996</v>
      </c>
      <c r="G629">
        <f>PERCENTRANK(Table1[Total Citations], E629)</f>
        <v>0.749</v>
      </c>
      <c r="H629">
        <f>1-PERCENTRANK(Table1[Earliest Pub], F629)</f>
        <v>0.27800000000000002</v>
      </c>
      <c r="I629">
        <f>AVERAGEIF(Table1[School], B629, Table1[Cit rank])</f>
        <v>0.70359090909090904</v>
      </c>
      <c r="J629">
        <f>AVERAGEIF(Table1[School], B629, Table1[YO rank])</f>
        <v>0.4385</v>
      </c>
      <c r="K629" s="3">
        <f t="shared" si="27"/>
        <v>1.6045402715870218</v>
      </c>
      <c r="L629" s="3">
        <f t="shared" si="28"/>
        <v>25</v>
      </c>
      <c r="M629" s="3">
        <f t="shared" si="29"/>
        <v>50.76</v>
      </c>
    </row>
    <row r="630" spans="1:13" ht="15.6">
      <c r="A630" s="6" t="s">
        <v>709</v>
      </c>
      <c r="B630" s="6" t="s">
        <v>49</v>
      </c>
      <c r="C630" s="7" t="s">
        <v>7</v>
      </c>
      <c r="D630" s="6" t="s">
        <v>83</v>
      </c>
      <c r="E630" s="6">
        <v>3728</v>
      </c>
      <c r="F630" s="6">
        <v>1986</v>
      </c>
      <c r="G630">
        <f>PERCENTRANK(Table1[Total Citations], E630)</f>
        <v>0.94199999999999995</v>
      </c>
      <c r="H630">
        <f>1-PERCENTRANK(Table1[Earliest Pub], F630)</f>
        <v>0.56400000000000006</v>
      </c>
      <c r="I630">
        <f>AVERAGEIF(Table1[School], B630, Table1[Cit rank])</f>
        <v>0.70359090909090904</v>
      </c>
      <c r="J630">
        <f>AVERAGEIF(Table1[School], B630, Table1[YO rank])</f>
        <v>0.4385</v>
      </c>
      <c r="K630" s="3">
        <f t="shared" si="27"/>
        <v>1.6045402715870218</v>
      </c>
      <c r="L630" s="3">
        <f t="shared" si="28"/>
        <v>35</v>
      </c>
      <c r="M630" s="3">
        <f t="shared" si="29"/>
        <v>106.51428571428572</v>
      </c>
    </row>
    <row r="631" spans="1:13" ht="15.6">
      <c r="A631" s="6" t="s">
        <v>710</v>
      </c>
      <c r="B631" s="6" t="s">
        <v>49</v>
      </c>
      <c r="C631" s="7" t="s">
        <v>7</v>
      </c>
      <c r="D631" s="6" t="s">
        <v>83</v>
      </c>
      <c r="E631" s="6">
        <v>5998</v>
      </c>
      <c r="F631" s="6">
        <v>1974</v>
      </c>
      <c r="G631">
        <f>PERCENTRANK(Table1[Total Citations], E631)</f>
        <v>0.98099999999999998</v>
      </c>
      <c r="H631">
        <f>1-PERCENTRANK(Table1[Earliest Pub], F631)</f>
        <v>0.86899999999999999</v>
      </c>
      <c r="I631">
        <f>AVERAGEIF(Table1[School], B631, Table1[Cit rank])</f>
        <v>0.70359090909090904</v>
      </c>
      <c r="J631">
        <f>AVERAGEIF(Table1[School], B631, Table1[YO rank])</f>
        <v>0.4385</v>
      </c>
      <c r="K631" s="3">
        <f t="shared" si="27"/>
        <v>1.6045402715870218</v>
      </c>
      <c r="L631" s="3">
        <f t="shared" si="28"/>
        <v>47</v>
      </c>
      <c r="M631" s="3">
        <f t="shared" si="29"/>
        <v>127.61702127659575</v>
      </c>
    </row>
    <row r="632" spans="1:13" ht="15.6">
      <c r="A632" s="6" t="s">
        <v>711</v>
      </c>
      <c r="B632" s="6" t="s">
        <v>49</v>
      </c>
      <c r="C632" s="7" t="s">
        <v>7</v>
      </c>
      <c r="D632" s="6" t="s">
        <v>83</v>
      </c>
      <c r="E632" s="6">
        <v>2899</v>
      </c>
      <c r="F632" s="6">
        <v>1970</v>
      </c>
      <c r="G632">
        <f>PERCENTRANK(Table1[Total Citations], E632)</f>
        <v>0.91600000000000004</v>
      </c>
      <c r="H632">
        <f>1-PERCENTRANK(Table1[Earliest Pub], F632)</f>
        <v>0.92700000000000005</v>
      </c>
      <c r="I632">
        <f>AVERAGEIF(Table1[School], B632, Table1[Cit rank])</f>
        <v>0.70359090909090904</v>
      </c>
      <c r="J632">
        <f>AVERAGEIF(Table1[School], B632, Table1[YO rank])</f>
        <v>0.4385</v>
      </c>
      <c r="K632" s="3">
        <f t="shared" si="27"/>
        <v>1.6045402715870218</v>
      </c>
      <c r="L632" s="3">
        <f t="shared" si="28"/>
        <v>51</v>
      </c>
      <c r="M632" s="3">
        <f t="shared" si="29"/>
        <v>56.843137254901961</v>
      </c>
    </row>
    <row r="633" spans="1:13" ht="15.6">
      <c r="A633" s="6" t="s">
        <v>712</v>
      </c>
      <c r="B633" s="6" t="s">
        <v>49</v>
      </c>
      <c r="C633" s="7" t="s">
        <v>7</v>
      </c>
      <c r="D633" s="6" t="s">
        <v>83</v>
      </c>
      <c r="E633" s="6">
        <v>887</v>
      </c>
      <c r="F633" s="6">
        <v>2003</v>
      </c>
      <c r="G633">
        <f>PERCENTRANK(Table1[Total Citations], E633)</f>
        <v>0.64300000000000002</v>
      </c>
      <c r="H633">
        <f>1-PERCENTRANK(Table1[Earliest Pub], F633)</f>
        <v>8.1999999999999962E-2</v>
      </c>
      <c r="I633">
        <f>AVERAGEIF(Table1[School], B633, Table1[Cit rank])</f>
        <v>0.70359090909090904</v>
      </c>
      <c r="J633">
        <f>AVERAGEIF(Table1[School], B633, Table1[YO rank])</f>
        <v>0.4385</v>
      </c>
      <c r="K633" s="3">
        <f t="shared" si="27"/>
        <v>1.6045402715870218</v>
      </c>
      <c r="L633" s="3">
        <f t="shared" si="28"/>
        <v>18</v>
      </c>
      <c r="M633" s="3">
        <f t="shared" si="29"/>
        <v>49.277777777777779</v>
      </c>
    </row>
    <row r="634" spans="1:13" ht="15.6">
      <c r="A634" s="6" t="s">
        <v>713</v>
      </c>
      <c r="B634" s="6" t="s">
        <v>49</v>
      </c>
      <c r="C634" s="7" t="s">
        <v>7</v>
      </c>
      <c r="D634" s="6" t="s">
        <v>83</v>
      </c>
      <c r="E634" s="6">
        <v>932</v>
      </c>
      <c r="F634" s="6">
        <v>1978</v>
      </c>
      <c r="G634">
        <f>PERCENTRANK(Table1[Total Citations], E634)</f>
        <v>0.65500000000000003</v>
      </c>
      <c r="H634">
        <f>1-PERCENTRANK(Table1[Earliest Pub], F634)</f>
        <v>0.78200000000000003</v>
      </c>
      <c r="I634">
        <f>AVERAGEIF(Table1[School], B634, Table1[Cit rank])</f>
        <v>0.70359090909090904</v>
      </c>
      <c r="J634">
        <f>AVERAGEIF(Table1[School], B634, Table1[YO rank])</f>
        <v>0.4385</v>
      </c>
      <c r="K634" s="3">
        <f t="shared" si="27"/>
        <v>1.6045402715870218</v>
      </c>
      <c r="L634" s="3">
        <f t="shared" si="28"/>
        <v>43</v>
      </c>
      <c r="M634" s="3">
        <f t="shared" si="29"/>
        <v>21.674418604651162</v>
      </c>
    </row>
    <row r="635" spans="1:13" ht="15.6">
      <c r="A635" s="6" t="s">
        <v>366</v>
      </c>
      <c r="B635" s="6" t="s">
        <v>49</v>
      </c>
      <c r="C635" s="7" t="s">
        <v>7</v>
      </c>
      <c r="D635" s="6" t="s">
        <v>83</v>
      </c>
      <c r="E635" s="6">
        <v>503</v>
      </c>
      <c r="F635" s="6">
        <v>2003</v>
      </c>
      <c r="G635">
        <f>PERCENTRANK(Table1[Total Citations], E635)</f>
        <v>0.44700000000000001</v>
      </c>
      <c r="H635">
        <f>1-PERCENTRANK(Table1[Earliest Pub], F635)</f>
        <v>8.1999999999999962E-2</v>
      </c>
      <c r="I635">
        <f>AVERAGEIF(Table1[School], B635, Table1[Cit rank])</f>
        <v>0.70359090909090904</v>
      </c>
      <c r="J635">
        <f>AVERAGEIF(Table1[School], B635, Table1[YO rank])</f>
        <v>0.4385</v>
      </c>
      <c r="K635" s="3">
        <f t="shared" si="27"/>
        <v>1.6045402715870218</v>
      </c>
      <c r="L635" s="3">
        <f t="shared" si="28"/>
        <v>18</v>
      </c>
      <c r="M635" s="3">
        <f t="shared" si="29"/>
        <v>27.944444444444443</v>
      </c>
    </row>
    <row r="636" spans="1:13" ht="15.6">
      <c r="A636" s="6" t="s">
        <v>714</v>
      </c>
      <c r="B636" s="6" t="s">
        <v>49</v>
      </c>
      <c r="C636" s="7" t="s">
        <v>7</v>
      </c>
      <c r="D636" s="6" t="s">
        <v>83</v>
      </c>
      <c r="E636" s="6">
        <v>2352</v>
      </c>
      <c r="F636" s="6">
        <v>1986</v>
      </c>
      <c r="G636">
        <f>PERCENTRANK(Table1[Total Citations], E636)</f>
        <v>0.88300000000000001</v>
      </c>
      <c r="H636">
        <f>1-PERCENTRANK(Table1[Earliest Pub], F636)</f>
        <v>0.56400000000000006</v>
      </c>
      <c r="I636">
        <f>AVERAGEIF(Table1[School], B636, Table1[Cit rank])</f>
        <v>0.70359090909090904</v>
      </c>
      <c r="J636">
        <f>AVERAGEIF(Table1[School], B636, Table1[YO rank])</f>
        <v>0.4385</v>
      </c>
      <c r="K636" s="3">
        <f t="shared" si="27"/>
        <v>1.6045402715870218</v>
      </c>
      <c r="L636" s="3">
        <f t="shared" si="28"/>
        <v>35</v>
      </c>
      <c r="M636" s="3">
        <f t="shared" si="29"/>
        <v>67.2</v>
      </c>
    </row>
    <row r="637" spans="1:13" ht="15.6">
      <c r="A637" s="6" t="s">
        <v>715</v>
      </c>
      <c r="B637" s="6" t="s">
        <v>49</v>
      </c>
      <c r="C637" s="7" t="s">
        <v>7</v>
      </c>
      <c r="D637" s="6" t="s">
        <v>83</v>
      </c>
      <c r="E637" s="6">
        <v>5852</v>
      </c>
      <c r="F637" s="6">
        <v>1969</v>
      </c>
      <c r="G637">
        <f>PERCENTRANK(Table1[Total Citations], E637)</f>
        <v>0.97899999999999998</v>
      </c>
      <c r="H637">
        <f>1-PERCENTRANK(Table1[Earliest Pub], F637)</f>
        <v>0.93900000000000006</v>
      </c>
      <c r="I637">
        <f>AVERAGEIF(Table1[School], B637, Table1[Cit rank])</f>
        <v>0.70359090909090904</v>
      </c>
      <c r="J637">
        <f>AVERAGEIF(Table1[School], B637, Table1[YO rank])</f>
        <v>0.4385</v>
      </c>
      <c r="K637" s="3">
        <f t="shared" si="27"/>
        <v>1.6045402715870218</v>
      </c>
      <c r="L637" s="3">
        <f t="shared" si="28"/>
        <v>52</v>
      </c>
      <c r="M637" s="3">
        <f t="shared" si="29"/>
        <v>112.53846153846153</v>
      </c>
    </row>
    <row r="638" spans="1:13" ht="15.6">
      <c r="A638" s="6" t="s">
        <v>716</v>
      </c>
      <c r="B638" s="6" t="s">
        <v>49</v>
      </c>
      <c r="C638" s="7" t="s">
        <v>7</v>
      </c>
      <c r="D638" s="6" t="s">
        <v>83</v>
      </c>
      <c r="E638" s="6">
        <v>1769</v>
      </c>
      <c r="F638" s="6">
        <v>1993</v>
      </c>
      <c r="G638">
        <f>PERCENTRANK(Table1[Total Citations], E638)</f>
        <v>0.83299999999999996</v>
      </c>
      <c r="H638">
        <f>1-PERCENTRANK(Table1[Earliest Pub], F638)</f>
        <v>0.36299999999999999</v>
      </c>
      <c r="I638">
        <f>AVERAGEIF(Table1[School], B638, Table1[Cit rank])</f>
        <v>0.70359090909090904</v>
      </c>
      <c r="J638">
        <f>AVERAGEIF(Table1[School], B638, Table1[YO rank])</f>
        <v>0.4385</v>
      </c>
      <c r="K638" s="3">
        <f t="shared" si="27"/>
        <v>1.6045402715870218</v>
      </c>
      <c r="L638" s="3">
        <f t="shared" si="28"/>
        <v>28</v>
      </c>
      <c r="M638" s="3">
        <f t="shared" si="29"/>
        <v>63.178571428571431</v>
      </c>
    </row>
    <row r="639" spans="1:13" ht="15.6">
      <c r="A639" t="s">
        <v>717</v>
      </c>
      <c r="B639" t="s">
        <v>49</v>
      </c>
      <c r="C639" s="7" t="s">
        <v>7</v>
      </c>
      <c r="D639" t="s">
        <v>83</v>
      </c>
      <c r="E639">
        <v>1252</v>
      </c>
      <c r="F639">
        <v>1991</v>
      </c>
      <c r="G639">
        <f>PERCENTRANK(Table1[Total Citations], E639)</f>
        <v>0.747</v>
      </c>
      <c r="H639">
        <f>1-PERCENTRANK(Table1[Earliest Pub], F639)</f>
        <v>0.41400000000000003</v>
      </c>
      <c r="I639">
        <f>AVERAGEIF(Table1[School], B639, Table1[Cit rank])</f>
        <v>0.70359090909090904</v>
      </c>
      <c r="J639">
        <f>AVERAGEIF(Table1[School], B639, Table1[YO rank])</f>
        <v>0.4385</v>
      </c>
      <c r="K639" s="3">
        <f t="shared" si="27"/>
        <v>1.6045402715870218</v>
      </c>
      <c r="L639" s="3">
        <f t="shared" si="28"/>
        <v>30</v>
      </c>
      <c r="M639" s="3">
        <f t="shared" si="29"/>
        <v>41.733333333333334</v>
      </c>
    </row>
    <row r="640" spans="1:13" ht="15.6">
      <c r="A640" t="s">
        <v>718</v>
      </c>
      <c r="B640" t="s">
        <v>49</v>
      </c>
      <c r="C640" s="7" t="s">
        <v>7</v>
      </c>
      <c r="D640" t="s">
        <v>83</v>
      </c>
      <c r="E640">
        <v>2907</v>
      </c>
      <c r="F640">
        <v>1988</v>
      </c>
      <c r="G640">
        <f>PERCENTRANK(Table1[Total Citations], E640)</f>
        <v>0.91700000000000004</v>
      </c>
      <c r="H640">
        <f>1-PERCENTRANK(Table1[Earliest Pub], F640)</f>
        <v>0.5</v>
      </c>
      <c r="I640">
        <f>AVERAGEIF(Table1[School], B640, Table1[Cit rank])</f>
        <v>0.70359090909090904</v>
      </c>
      <c r="J640">
        <f>AVERAGEIF(Table1[School], B640, Table1[YO rank])</f>
        <v>0.4385</v>
      </c>
      <c r="K640" s="3">
        <f t="shared" si="27"/>
        <v>1.6045402715870218</v>
      </c>
      <c r="L640" s="3">
        <f t="shared" si="28"/>
        <v>33</v>
      </c>
      <c r="M640" s="3">
        <f t="shared" si="29"/>
        <v>88.090909090909093</v>
      </c>
    </row>
    <row r="641" spans="1:13" ht="15.6">
      <c r="A641" t="s">
        <v>719</v>
      </c>
      <c r="B641" t="s">
        <v>49</v>
      </c>
      <c r="C641" s="7" t="s">
        <v>7</v>
      </c>
      <c r="D641" t="s">
        <v>83</v>
      </c>
      <c r="E641">
        <v>69</v>
      </c>
      <c r="F641">
        <v>1996</v>
      </c>
      <c r="G641">
        <f>PERCENTRANK(Table1[Total Citations], E641)</f>
        <v>6.9000000000000006E-2</v>
      </c>
      <c r="H641">
        <f>1-PERCENTRANK(Table1[Earliest Pub], F641)</f>
        <v>0.27800000000000002</v>
      </c>
      <c r="I641">
        <f>AVERAGEIF(Table1[School], B641, Table1[Cit rank])</f>
        <v>0.70359090909090904</v>
      </c>
      <c r="J641">
        <f>AVERAGEIF(Table1[School], B641, Table1[YO rank])</f>
        <v>0.4385</v>
      </c>
      <c r="K641" s="3">
        <f t="shared" si="27"/>
        <v>1.6045402715870218</v>
      </c>
      <c r="L641" s="3">
        <f t="shared" si="28"/>
        <v>25</v>
      </c>
      <c r="M641" s="3">
        <f t="shared" si="29"/>
        <v>2.76</v>
      </c>
    </row>
    <row r="642" spans="1:13" ht="15.6">
      <c r="A642" t="s">
        <v>720</v>
      </c>
      <c r="B642" t="s">
        <v>49</v>
      </c>
      <c r="C642" s="7" t="s">
        <v>7</v>
      </c>
      <c r="D642" t="s">
        <v>83</v>
      </c>
      <c r="E642">
        <v>831</v>
      </c>
      <c r="F642">
        <v>1996</v>
      </c>
      <c r="G642">
        <f>PERCENTRANK(Table1[Total Citations], E642)</f>
        <v>0.625</v>
      </c>
      <c r="H642">
        <f>1-PERCENTRANK(Table1[Earliest Pub], F642)</f>
        <v>0.27800000000000002</v>
      </c>
      <c r="I642">
        <f>AVERAGEIF(Table1[School], B642, Table1[Cit rank])</f>
        <v>0.70359090909090904</v>
      </c>
      <c r="J642">
        <f>AVERAGEIF(Table1[School], B642, Table1[YO rank])</f>
        <v>0.4385</v>
      </c>
      <c r="K642" s="3">
        <f t="shared" ref="K642:K705" si="30">I642/J642</f>
        <v>1.6045402715870218</v>
      </c>
      <c r="L642" s="3">
        <f t="shared" ref="L642:L705" si="31">2021-F642</f>
        <v>25</v>
      </c>
      <c r="M642" s="3">
        <f t="shared" ref="M642:M705" si="32">E642/L642</f>
        <v>33.24</v>
      </c>
    </row>
    <row r="643" spans="1:13" ht="15.6">
      <c r="A643" t="s">
        <v>721</v>
      </c>
      <c r="B643" t="s">
        <v>49</v>
      </c>
      <c r="C643" s="7" t="s">
        <v>7</v>
      </c>
      <c r="D643" t="s">
        <v>83</v>
      </c>
      <c r="E643">
        <v>1063</v>
      </c>
      <c r="F643">
        <v>1997</v>
      </c>
      <c r="G643">
        <f>PERCENTRANK(Table1[Total Citations], E643)</f>
        <v>0.69799999999999995</v>
      </c>
      <c r="H643">
        <f>1-PERCENTRANK(Table1[Earliest Pub], F643)</f>
        <v>0.24</v>
      </c>
      <c r="I643">
        <f>AVERAGEIF(Table1[School], B643, Table1[Cit rank])</f>
        <v>0.70359090909090904</v>
      </c>
      <c r="J643">
        <f>AVERAGEIF(Table1[School], B643, Table1[YO rank])</f>
        <v>0.4385</v>
      </c>
      <c r="K643" s="3">
        <f t="shared" si="30"/>
        <v>1.6045402715870218</v>
      </c>
      <c r="L643" s="3">
        <f t="shared" si="31"/>
        <v>24</v>
      </c>
      <c r="M643" s="3">
        <f t="shared" si="32"/>
        <v>44.291666666666664</v>
      </c>
    </row>
    <row r="644" spans="1:13" ht="15.6">
      <c r="A644" t="s">
        <v>722</v>
      </c>
      <c r="B644" t="s">
        <v>49</v>
      </c>
      <c r="C644" s="7" t="s">
        <v>7</v>
      </c>
      <c r="D644" t="s">
        <v>83</v>
      </c>
      <c r="E644">
        <v>1304</v>
      </c>
      <c r="F644">
        <v>1979</v>
      </c>
      <c r="G644">
        <f>PERCENTRANK(Table1[Total Citations], E644)</f>
        <v>0.75800000000000001</v>
      </c>
      <c r="H644">
        <f>1-PERCENTRANK(Table1[Earliest Pub], F644)</f>
        <v>0.76</v>
      </c>
      <c r="I644">
        <f>AVERAGEIF(Table1[School], B644, Table1[Cit rank])</f>
        <v>0.70359090909090904</v>
      </c>
      <c r="J644">
        <f>AVERAGEIF(Table1[School], B644, Table1[YO rank])</f>
        <v>0.4385</v>
      </c>
      <c r="K644" s="3">
        <f t="shared" si="30"/>
        <v>1.6045402715870218</v>
      </c>
      <c r="L644" s="3">
        <f t="shared" si="31"/>
        <v>42</v>
      </c>
      <c r="M644" s="3">
        <f t="shared" si="32"/>
        <v>31.047619047619047</v>
      </c>
    </row>
    <row r="645" spans="1:13" ht="15.6">
      <c r="A645" t="s">
        <v>723</v>
      </c>
      <c r="B645" t="s">
        <v>49</v>
      </c>
      <c r="C645" s="7" t="s">
        <v>7</v>
      </c>
      <c r="D645" t="s">
        <v>83</v>
      </c>
      <c r="E645">
        <v>1232</v>
      </c>
      <c r="F645">
        <v>2004</v>
      </c>
      <c r="G645">
        <f>PERCENTRANK(Table1[Total Citations], E645)</f>
        <v>0.74099999999999999</v>
      </c>
      <c r="H645">
        <f>1-PERCENTRANK(Table1[Earliest Pub], F645)</f>
        <v>6.1000000000000054E-2</v>
      </c>
      <c r="I645">
        <f>AVERAGEIF(Table1[School], B645, Table1[Cit rank])</f>
        <v>0.70359090909090904</v>
      </c>
      <c r="J645">
        <f>AVERAGEIF(Table1[School], B645, Table1[YO rank])</f>
        <v>0.4385</v>
      </c>
      <c r="K645" s="3">
        <f t="shared" si="30"/>
        <v>1.6045402715870218</v>
      </c>
      <c r="L645" s="3">
        <f t="shared" si="31"/>
        <v>17</v>
      </c>
      <c r="M645" s="3">
        <f t="shared" si="32"/>
        <v>72.470588235294116</v>
      </c>
    </row>
    <row r="646" spans="1:13" ht="15.6">
      <c r="A646" s="7" t="s">
        <v>724</v>
      </c>
      <c r="B646" s="7" t="s">
        <v>51</v>
      </c>
      <c r="C646" s="7" t="s">
        <v>6</v>
      </c>
      <c r="D646" s="7" t="s">
        <v>83</v>
      </c>
      <c r="E646" s="7">
        <v>320</v>
      </c>
      <c r="F646" s="7">
        <v>1998</v>
      </c>
      <c r="G646">
        <f>PERCENTRANK(Table1[Total Citations], E646)</f>
        <v>0.314</v>
      </c>
      <c r="H646">
        <f>1-PERCENTRANK(Table1[Earliest Pub], F646)</f>
        <v>0.20899999999999996</v>
      </c>
      <c r="I646">
        <f>AVERAGEIF(Table1[School], B646, Table1[Cit rank])</f>
        <v>0.32687500000000003</v>
      </c>
      <c r="J646">
        <f>AVERAGEIF(Table1[School], B646, Table1[YO rank])</f>
        <v>0.55625000000000002</v>
      </c>
      <c r="K646" s="3">
        <f t="shared" si="30"/>
        <v>0.58764044943820226</v>
      </c>
      <c r="L646" s="3">
        <f t="shared" si="31"/>
        <v>23</v>
      </c>
      <c r="M646" s="3">
        <f t="shared" si="32"/>
        <v>13.913043478260869</v>
      </c>
    </row>
    <row r="647" spans="1:13" ht="15.6">
      <c r="A647" s="7" t="s">
        <v>725</v>
      </c>
      <c r="B647" s="7" t="s">
        <v>51</v>
      </c>
      <c r="C647" s="7" t="s">
        <v>6</v>
      </c>
      <c r="D647" s="7" t="s">
        <v>83</v>
      </c>
      <c r="E647" s="7">
        <v>60</v>
      </c>
      <c r="F647" s="7">
        <v>1978</v>
      </c>
      <c r="G647">
        <f>PERCENTRANK(Table1[Total Citations], E647)</f>
        <v>6.4000000000000001E-2</v>
      </c>
      <c r="H647">
        <f>1-PERCENTRANK(Table1[Earliest Pub], F647)</f>
        <v>0.78200000000000003</v>
      </c>
      <c r="I647">
        <f>AVERAGEIF(Table1[School], B647, Table1[Cit rank])</f>
        <v>0.32687500000000003</v>
      </c>
      <c r="J647">
        <f>AVERAGEIF(Table1[School], B647, Table1[YO rank])</f>
        <v>0.55625000000000002</v>
      </c>
      <c r="K647" s="3">
        <f t="shared" si="30"/>
        <v>0.58764044943820226</v>
      </c>
      <c r="L647" s="3">
        <f t="shared" si="31"/>
        <v>43</v>
      </c>
      <c r="M647" s="3">
        <f t="shared" si="32"/>
        <v>1.3953488372093024</v>
      </c>
    </row>
    <row r="648" spans="1:13" ht="15.6">
      <c r="A648" s="7" t="s">
        <v>726</v>
      </c>
      <c r="B648" s="7" t="s">
        <v>51</v>
      </c>
      <c r="C648" s="7" t="s">
        <v>7</v>
      </c>
      <c r="D648" s="7" t="s">
        <v>83</v>
      </c>
      <c r="E648" s="7">
        <v>312</v>
      </c>
      <c r="F648" s="7">
        <v>1985</v>
      </c>
      <c r="G648">
        <f>PERCENTRANK(Table1[Total Citations], E648)</f>
        <v>0.309</v>
      </c>
      <c r="H648">
        <f>1-PERCENTRANK(Table1[Earliest Pub], F648)</f>
        <v>0.59299999999999997</v>
      </c>
      <c r="I648">
        <f>AVERAGEIF(Table1[School], B648, Table1[Cit rank])</f>
        <v>0.32687500000000003</v>
      </c>
      <c r="J648">
        <f>AVERAGEIF(Table1[School], B648, Table1[YO rank])</f>
        <v>0.55625000000000002</v>
      </c>
      <c r="K648" s="3">
        <f t="shared" si="30"/>
        <v>0.58764044943820226</v>
      </c>
      <c r="L648" s="3">
        <f t="shared" si="31"/>
        <v>36</v>
      </c>
      <c r="M648" s="3">
        <f t="shared" si="32"/>
        <v>8.6666666666666661</v>
      </c>
    </row>
    <row r="649" spans="1:13" ht="15.6">
      <c r="A649" s="7" t="s">
        <v>727</v>
      </c>
      <c r="B649" s="7" t="s">
        <v>51</v>
      </c>
      <c r="C649" s="7" t="s">
        <v>7</v>
      </c>
      <c r="D649" s="7" t="s">
        <v>83</v>
      </c>
      <c r="E649" s="7">
        <v>150</v>
      </c>
      <c r="F649" s="7">
        <v>1984</v>
      </c>
      <c r="G649">
        <f>PERCENTRANK(Table1[Total Citations], E649)</f>
        <v>0.13800000000000001</v>
      </c>
      <c r="H649">
        <f>1-PERCENTRANK(Table1[Earliest Pub], F649)</f>
        <v>0.622</v>
      </c>
      <c r="I649">
        <f>AVERAGEIF(Table1[School], B649, Table1[Cit rank])</f>
        <v>0.32687500000000003</v>
      </c>
      <c r="J649">
        <f>AVERAGEIF(Table1[School], B649, Table1[YO rank])</f>
        <v>0.55625000000000002</v>
      </c>
      <c r="K649" s="3">
        <f t="shared" si="30"/>
        <v>0.58764044943820226</v>
      </c>
      <c r="L649" s="3">
        <f t="shared" si="31"/>
        <v>37</v>
      </c>
      <c r="M649" s="3">
        <f t="shared" si="32"/>
        <v>4.0540540540540544</v>
      </c>
    </row>
    <row r="650" spans="1:13" ht="15.6">
      <c r="A650" s="7" t="s">
        <v>728</v>
      </c>
      <c r="B650" s="7" t="s">
        <v>51</v>
      </c>
      <c r="C650" s="7" t="s">
        <v>7</v>
      </c>
      <c r="D650" s="7" t="s">
        <v>83</v>
      </c>
      <c r="E650" s="7">
        <v>340</v>
      </c>
      <c r="F650" s="7">
        <v>1999</v>
      </c>
      <c r="G650">
        <f>PERCENTRANK(Table1[Total Citations], E650)</f>
        <v>0.33400000000000002</v>
      </c>
      <c r="H650">
        <f>1-PERCENTRANK(Table1[Earliest Pub], F650)</f>
        <v>0.17200000000000004</v>
      </c>
      <c r="I650">
        <f>AVERAGEIF(Table1[School], B650, Table1[Cit rank])</f>
        <v>0.32687500000000003</v>
      </c>
      <c r="J650">
        <f>AVERAGEIF(Table1[School], B650, Table1[YO rank])</f>
        <v>0.55625000000000002</v>
      </c>
      <c r="K650" s="3">
        <f t="shared" si="30"/>
        <v>0.58764044943820226</v>
      </c>
      <c r="L650" s="3">
        <f t="shared" si="31"/>
        <v>22</v>
      </c>
      <c r="M650" s="3">
        <f t="shared" si="32"/>
        <v>15.454545454545455</v>
      </c>
    </row>
    <row r="651" spans="1:13" ht="15.6">
      <c r="A651" s="7" t="s">
        <v>729</v>
      </c>
      <c r="B651" s="7" t="s">
        <v>51</v>
      </c>
      <c r="C651" s="7" t="s">
        <v>7</v>
      </c>
      <c r="D651" s="7" t="s">
        <v>83</v>
      </c>
      <c r="E651" s="7">
        <v>209</v>
      </c>
      <c r="F651" s="7">
        <v>1993</v>
      </c>
      <c r="G651">
        <f>PERCENTRANK(Table1[Total Citations], E651)</f>
        <v>0.20200000000000001</v>
      </c>
      <c r="H651">
        <f>1-PERCENTRANK(Table1[Earliest Pub], F651)</f>
        <v>0.36299999999999999</v>
      </c>
      <c r="I651">
        <f>AVERAGEIF(Table1[School], B651, Table1[Cit rank])</f>
        <v>0.32687500000000003</v>
      </c>
      <c r="J651">
        <f>AVERAGEIF(Table1[School], B651, Table1[YO rank])</f>
        <v>0.55625000000000002</v>
      </c>
      <c r="K651" s="3">
        <f t="shared" si="30"/>
        <v>0.58764044943820226</v>
      </c>
      <c r="L651" s="3">
        <f t="shared" si="31"/>
        <v>28</v>
      </c>
      <c r="M651" s="3">
        <f t="shared" si="32"/>
        <v>7.4642857142857144</v>
      </c>
    </row>
    <row r="652" spans="1:13" ht="15.6">
      <c r="A652" s="7" t="s">
        <v>730</v>
      </c>
      <c r="B652" s="7" t="s">
        <v>51</v>
      </c>
      <c r="C652" s="7" t="s">
        <v>7</v>
      </c>
      <c r="D652" s="7" t="s">
        <v>83</v>
      </c>
      <c r="E652" s="7">
        <v>1159</v>
      </c>
      <c r="F652" s="7">
        <v>1980</v>
      </c>
      <c r="G652">
        <f>PERCENTRANK(Table1[Total Citations], E652)</f>
        <v>0.72099999999999997</v>
      </c>
      <c r="H652">
        <f>1-PERCENTRANK(Table1[Earliest Pub], F652)</f>
        <v>0.73899999999999999</v>
      </c>
      <c r="I652">
        <f>AVERAGEIF(Table1[School], B652, Table1[Cit rank])</f>
        <v>0.32687500000000003</v>
      </c>
      <c r="J652">
        <f>AVERAGEIF(Table1[School], B652, Table1[YO rank])</f>
        <v>0.55625000000000002</v>
      </c>
      <c r="K652" s="3">
        <f t="shared" si="30"/>
        <v>0.58764044943820226</v>
      </c>
      <c r="L652" s="3">
        <f t="shared" si="31"/>
        <v>41</v>
      </c>
      <c r="M652" s="3">
        <f t="shared" si="32"/>
        <v>28.26829268292683</v>
      </c>
    </row>
    <row r="653" spans="1:13" ht="15.6">
      <c r="A653" s="7" t="s">
        <v>731</v>
      </c>
      <c r="B653" s="7" t="s">
        <v>51</v>
      </c>
      <c r="C653" s="7" t="s">
        <v>7</v>
      </c>
      <c r="D653" s="7" t="s">
        <v>83</v>
      </c>
      <c r="E653" s="7">
        <v>341</v>
      </c>
      <c r="F653" s="7">
        <v>1991</v>
      </c>
      <c r="G653">
        <f>PERCENTRANK(Table1[Total Citations], E653)</f>
        <v>0.33500000000000002</v>
      </c>
      <c r="H653">
        <f>1-PERCENTRANK(Table1[Earliest Pub], F653)</f>
        <v>0.41400000000000003</v>
      </c>
      <c r="I653">
        <f>AVERAGEIF(Table1[School], B653, Table1[Cit rank])</f>
        <v>0.32687500000000003</v>
      </c>
      <c r="J653">
        <f>AVERAGEIF(Table1[School], B653, Table1[YO rank])</f>
        <v>0.55625000000000002</v>
      </c>
      <c r="K653" s="3">
        <f t="shared" si="30"/>
        <v>0.58764044943820226</v>
      </c>
      <c r="L653" s="3">
        <f t="shared" si="31"/>
        <v>30</v>
      </c>
      <c r="M653" s="3">
        <f t="shared" si="32"/>
        <v>11.366666666666667</v>
      </c>
    </row>
    <row r="654" spans="1:13" ht="15.6">
      <c r="A654" s="7" t="s">
        <v>732</v>
      </c>
      <c r="B654" s="7" t="s">
        <v>51</v>
      </c>
      <c r="C654" s="7" t="s">
        <v>7</v>
      </c>
      <c r="D654" s="7" t="s">
        <v>83</v>
      </c>
      <c r="E654" s="7">
        <v>332</v>
      </c>
      <c r="F654" s="7">
        <v>1988</v>
      </c>
      <c r="G654">
        <f>PERCENTRANK(Table1[Total Citations], E654)</f>
        <v>0.32500000000000001</v>
      </c>
      <c r="H654">
        <f>1-PERCENTRANK(Table1[Earliest Pub], F654)</f>
        <v>0.5</v>
      </c>
      <c r="I654">
        <f>AVERAGEIF(Table1[School], B654, Table1[Cit rank])</f>
        <v>0.32687500000000003</v>
      </c>
      <c r="J654">
        <f>AVERAGEIF(Table1[School], B654, Table1[YO rank])</f>
        <v>0.55625000000000002</v>
      </c>
      <c r="K654" s="3">
        <f t="shared" si="30"/>
        <v>0.58764044943820226</v>
      </c>
      <c r="L654" s="3">
        <f t="shared" si="31"/>
        <v>33</v>
      </c>
      <c r="M654" s="3">
        <f t="shared" si="32"/>
        <v>10.060606060606061</v>
      </c>
    </row>
    <row r="655" spans="1:13" ht="15.6">
      <c r="A655" s="7" t="s">
        <v>733</v>
      </c>
      <c r="B655" s="7" t="s">
        <v>51</v>
      </c>
      <c r="C655" s="7" t="s">
        <v>7</v>
      </c>
      <c r="D655" s="7" t="s">
        <v>83</v>
      </c>
      <c r="E655" s="7">
        <v>424</v>
      </c>
      <c r="F655" s="7">
        <v>1977</v>
      </c>
      <c r="G655">
        <f>PERCENTRANK(Table1[Total Citations], E655)</f>
        <v>0.39900000000000002</v>
      </c>
      <c r="H655">
        <f>1-PERCENTRANK(Table1[Earliest Pub], F655)</f>
        <v>0.80499999999999994</v>
      </c>
      <c r="I655">
        <f>AVERAGEIF(Table1[School], B655, Table1[Cit rank])</f>
        <v>0.32687500000000003</v>
      </c>
      <c r="J655">
        <f>AVERAGEIF(Table1[School], B655, Table1[YO rank])</f>
        <v>0.55625000000000002</v>
      </c>
      <c r="K655" s="3">
        <f t="shared" si="30"/>
        <v>0.58764044943820226</v>
      </c>
      <c r="L655" s="3">
        <f t="shared" si="31"/>
        <v>44</v>
      </c>
      <c r="M655" s="3">
        <f t="shared" si="32"/>
        <v>9.6363636363636367</v>
      </c>
    </row>
    <row r="656" spans="1:13" ht="15.6">
      <c r="A656" s="7" t="s">
        <v>734</v>
      </c>
      <c r="B656" s="7" t="s">
        <v>51</v>
      </c>
      <c r="C656" s="7" t="s">
        <v>7</v>
      </c>
      <c r="D656" s="7" t="s">
        <v>83</v>
      </c>
      <c r="E656" s="7">
        <v>294</v>
      </c>
      <c r="F656" s="7">
        <v>1980</v>
      </c>
      <c r="G656">
        <f>PERCENTRANK(Table1[Total Citations], E656)</f>
        <v>0.29299999999999998</v>
      </c>
      <c r="H656">
        <f>1-PERCENTRANK(Table1[Earliest Pub], F656)</f>
        <v>0.73899999999999999</v>
      </c>
      <c r="I656">
        <f>AVERAGEIF(Table1[School], B656, Table1[Cit rank])</f>
        <v>0.32687500000000003</v>
      </c>
      <c r="J656">
        <f>AVERAGEIF(Table1[School], B656, Table1[YO rank])</f>
        <v>0.55625000000000002</v>
      </c>
      <c r="K656" s="3">
        <f t="shared" si="30"/>
        <v>0.58764044943820226</v>
      </c>
      <c r="L656" s="3">
        <f t="shared" si="31"/>
        <v>41</v>
      </c>
      <c r="M656" s="3">
        <f t="shared" si="32"/>
        <v>7.1707317073170733</v>
      </c>
    </row>
    <row r="657" spans="1:13" ht="15.6">
      <c r="A657" s="7" t="s">
        <v>735</v>
      </c>
      <c r="B657" s="7" t="s">
        <v>51</v>
      </c>
      <c r="C657" s="7" t="s">
        <v>7</v>
      </c>
      <c r="D657" s="7" t="s">
        <v>83</v>
      </c>
      <c r="E657" s="7">
        <v>3</v>
      </c>
      <c r="F657" s="7">
        <v>1974</v>
      </c>
      <c r="G657">
        <f>PERCENTRANK(Table1[Total Citations], E657)</f>
        <v>7.0000000000000001E-3</v>
      </c>
      <c r="H657">
        <f>1-PERCENTRANK(Table1[Earliest Pub], F657)</f>
        <v>0.86899999999999999</v>
      </c>
      <c r="I657">
        <f>AVERAGEIF(Table1[School], B657, Table1[Cit rank])</f>
        <v>0.32687500000000003</v>
      </c>
      <c r="J657">
        <f>AVERAGEIF(Table1[School], B657, Table1[YO rank])</f>
        <v>0.55625000000000002</v>
      </c>
      <c r="K657" s="3">
        <f t="shared" si="30"/>
        <v>0.58764044943820226</v>
      </c>
      <c r="L657" s="3">
        <f t="shared" si="31"/>
        <v>47</v>
      </c>
      <c r="M657" s="3">
        <f t="shared" si="32"/>
        <v>6.3829787234042548E-2</v>
      </c>
    </row>
    <row r="658" spans="1:13" ht="15.6">
      <c r="A658" s="7" t="s">
        <v>736</v>
      </c>
      <c r="B658" s="7" t="s">
        <v>51</v>
      </c>
      <c r="C658" s="7" t="s">
        <v>7</v>
      </c>
      <c r="D658" s="7" t="s">
        <v>83</v>
      </c>
      <c r="E658" s="7">
        <v>364</v>
      </c>
      <c r="F658" s="7">
        <v>2000</v>
      </c>
      <c r="G658">
        <f>PERCENTRANK(Table1[Total Citations], E658)</f>
        <v>0.35299999999999998</v>
      </c>
      <c r="H658">
        <f>1-PERCENTRANK(Table1[Earliest Pub], F658)</f>
        <v>0.14700000000000002</v>
      </c>
      <c r="I658">
        <f>AVERAGEIF(Table1[School], B658, Table1[Cit rank])</f>
        <v>0.32687500000000003</v>
      </c>
      <c r="J658">
        <f>AVERAGEIF(Table1[School], B658, Table1[YO rank])</f>
        <v>0.55625000000000002</v>
      </c>
      <c r="K658" s="3">
        <f t="shared" si="30"/>
        <v>0.58764044943820226</v>
      </c>
      <c r="L658" s="3">
        <f t="shared" si="31"/>
        <v>21</v>
      </c>
      <c r="M658" s="3">
        <f t="shared" si="32"/>
        <v>17.333333333333332</v>
      </c>
    </row>
    <row r="659" spans="1:13" ht="15.6">
      <c r="A659" s="7" t="s">
        <v>737</v>
      </c>
      <c r="B659" s="7" t="s">
        <v>51</v>
      </c>
      <c r="C659" s="7" t="s">
        <v>7</v>
      </c>
      <c r="D659" s="7" t="s">
        <v>83</v>
      </c>
      <c r="E659" s="7">
        <v>673</v>
      </c>
      <c r="F659" s="7">
        <v>1986</v>
      </c>
      <c r="G659">
        <f>PERCENTRANK(Table1[Total Citations], E659)</f>
        <v>0.55700000000000005</v>
      </c>
      <c r="H659">
        <f>1-PERCENTRANK(Table1[Earliest Pub], F659)</f>
        <v>0.56400000000000006</v>
      </c>
      <c r="I659">
        <f>AVERAGEIF(Table1[School], B659, Table1[Cit rank])</f>
        <v>0.32687500000000003</v>
      </c>
      <c r="J659">
        <f>AVERAGEIF(Table1[School], B659, Table1[YO rank])</f>
        <v>0.55625000000000002</v>
      </c>
      <c r="K659" s="3">
        <f t="shared" si="30"/>
        <v>0.58764044943820226</v>
      </c>
      <c r="L659" s="3">
        <f t="shared" si="31"/>
        <v>35</v>
      </c>
      <c r="M659" s="3">
        <f t="shared" si="32"/>
        <v>19.228571428571428</v>
      </c>
    </row>
    <row r="660" spans="1:13" ht="15.6">
      <c r="A660" s="7" t="s">
        <v>738</v>
      </c>
      <c r="B660" s="7" t="s">
        <v>51</v>
      </c>
      <c r="C660" s="7" t="s">
        <v>7</v>
      </c>
      <c r="D660" s="7" t="s">
        <v>83</v>
      </c>
      <c r="E660" s="7">
        <v>1443</v>
      </c>
      <c r="F660" s="7">
        <v>1979</v>
      </c>
      <c r="G660">
        <f>PERCENTRANK(Table1[Total Citations], E660)</f>
        <v>0.78400000000000003</v>
      </c>
      <c r="H660">
        <f>1-PERCENTRANK(Table1[Earliest Pub], F660)</f>
        <v>0.76</v>
      </c>
      <c r="I660">
        <f>AVERAGEIF(Table1[School], B660, Table1[Cit rank])</f>
        <v>0.32687500000000003</v>
      </c>
      <c r="J660">
        <f>AVERAGEIF(Table1[School], B660, Table1[YO rank])</f>
        <v>0.55625000000000002</v>
      </c>
      <c r="K660" s="3">
        <f t="shared" si="30"/>
        <v>0.58764044943820226</v>
      </c>
      <c r="L660" s="3">
        <f t="shared" si="31"/>
        <v>42</v>
      </c>
      <c r="M660" s="3">
        <f t="shared" si="32"/>
        <v>34.357142857142854</v>
      </c>
    </row>
    <row r="661" spans="1:13" ht="15.6">
      <c r="A661" s="7" t="s">
        <v>739</v>
      </c>
      <c r="B661" s="7" t="s">
        <v>51</v>
      </c>
      <c r="C661" s="7" t="s">
        <v>7</v>
      </c>
      <c r="D661" s="7" t="s">
        <v>83</v>
      </c>
      <c r="E661" s="7">
        <v>101</v>
      </c>
      <c r="F661" s="7">
        <v>1984</v>
      </c>
      <c r="G661">
        <f>PERCENTRANK(Table1[Total Citations], E661)</f>
        <v>9.5000000000000001E-2</v>
      </c>
      <c r="H661">
        <f>1-PERCENTRANK(Table1[Earliest Pub], F661)</f>
        <v>0.622</v>
      </c>
      <c r="I661">
        <f>AVERAGEIF(Table1[School], B661, Table1[Cit rank])</f>
        <v>0.32687500000000003</v>
      </c>
      <c r="J661">
        <f>AVERAGEIF(Table1[School], B661, Table1[YO rank])</f>
        <v>0.55625000000000002</v>
      </c>
      <c r="K661" s="3">
        <f t="shared" si="30"/>
        <v>0.58764044943820226</v>
      </c>
      <c r="L661" s="3">
        <f t="shared" si="31"/>
        <v>37</v>
      </c>
      <c r="M661" s="3">
        <f t="shared" si="32"/>
        <v>2.7297297297297298</v>
      </c>
    </row>
    <row r="662" spans="1:13" ht="15.6">
      <c r="A662" s="7" t="s">
        <v>740</v>
      </c>
      <c r="B662" s="7" t="s">
        <v>54</v>
      </c>
      <c r="C662" s="7" t="s">
        <v>6</v>
      </c>
      <c r="D662" s="7" t="s">
        <v>83</v>
      </c>
      <c r="E662" s="7">
        <v>18</v>
      </c>
      <c r="F662" s="7">
        <v>2003</v>
      </c>
      <c r="G662">
        <f>PERCENTRANK(Table1[Total Citations], E662)</f>
        <v>2.4E-2</v>
      </c>
      <c r="H662">
        <f>1-PERCENTRANK(Table1[Earliest Pub], F662)</f>
        <v>8.1999999999999962E-2</v>
      </c>
      <c r="I662">
        <f>AVERAGEIF(Table1[School], B662, Table1[Cit rank])</f>
        <v>0.34290476190476182</v>
      </c>
      <c r="J662">
        <f>AVERAGEIF(Table1[School], B662, Table1[YO rank])</f>
        <v>0.32666666666666666</v>
      </c>
      <c r="K662" s="3">
        <f t="shared" si="30"/>
        <v>1.0497084548104954</v>
      </c>
      <c r="L662" s="3">
        <f t="shared" si="31"/>
        <v>18</v>
      </c>
      <c r="M662" s="3">
        <f t="shared" si="32"/>
        <v>1</v>
      </c>
    </row>
    <row r="663" spans="1:13" ht="15.6">
      <c r="A663" s="7" t="s">
        <v>741</v>
      </c>
      <c r="B663" s="7" t="s">
        <v>54</v>
      </c>
      <c r="C663" s="7" t="s">
        <v>6</v>
      </c>
      <c r="D663" s="7" t="s">
        <v>83</v>
      </c>
      <c r="E663" s="7">
        <v>494</v>
      </c>
      <c r="F663" s="7">
        <v>1991</v>
      </c>
      <c r="G663">
        <f>PERCENTRANK(Table1[Total Citations], E663)</f>
        <v>0.438</v>
      </c>
      <c r="H663">
        <f>1-PERCENTRANK(Table1[Earliest Pub], F663)</f>
        <v>0.41400000000000003</v>
      </c>
      <c r="I663">
        <f>AVERAGEIF(Table1[School], B663, Table1[Cit rank])</f>
        <v>0.34290476190476182</v>
      </c>
      <c r="J663">
        <f>AVERAGEIF(Table1[School], B663, Table1[YO rank])</f>
        <v>0.32666666666666666</v>
      </c>
      <c r="K663" s="3">
        <f t="shared" si="30"/>
        <v>1.0497084548104954</v>
      </c>
      <c r="L663" s="3">
        <f t="shared" si="31"/>
        <v>30</v>
      </c>
      <c r="M663" s="3">
        <f t="shared" si="32"/>
        <v>16.466666666666665</v>
      </c>
    </row>
    <row r="664" spans="1:13" ht="15.6">
      <c r="A664" s="7" t="s">
        <v>742</v>
      </c>
      <c r="B664" s="7" t="s">
        <v>54</v>
      </c>
      <c r="C664" s="7" t="s">
        <v>6</v>
      </c>
      <c r="D664" s="7" t="s">
        <v>83</v>
      </c>
      <c r="E664" s="7">
        <v>385</v>
      </c>
      <c r="F664" s="7">
        <v>1995</v>
      </c>
      <c r="G664">
        <f>PERCENTRANK(Table1[Total Citations], E664)</f>
        <v>0.36899999999999999</v>
      </c>
      <c r="H664">
        <f>1-PERCENTRANK(Table1[Earliest Pub], F664)</f>
        <v>0.30400000000000005</v>
      </c>
      <c r="I664">
        <f>AVERAGEIF(Table1[School], B664, Table1[Cit rank])</f>
        <v>0.34290476190476182</v>
      </c>
      <c r="J664">
        <f>AVERAGEIF(Table1[School], B664, Table1[YO rank])</f>
        <v>0.32666666666666666</v>
      </c>
      <c r="K664" s="3">
        <f t="shared" si="30"/>
        <v>1.0497084548104954</v>
      </c>
      <c r="L664" s="3">
        <f t="shared" si="31"/>
        <v>26</v>
      </c>
      <c r="M664" s="3">
        <f t="shared" si="32"/>
        <v>14.807692307692308</v>
      </c>
    </row>
    <row r="665" spans="1:13" ht="15.6">
      <c r="A665" s="7" t="s">
        <v>743</v>
      </c>
      <c r="B665" s="7" t="s">
        <v>54</v>
      </c>
      <c r="C665" s="7" t="s">
        <v>7</v>
      </c>
      <c r="D665" s="7" t="s">
        <v>83</v>
      </c>
      <c r="E665" s="7">
        <v>59</v>
      </c>
      <c r="F665" s="7">
        <v>1977</v>
      </c>
      <c r="G665">
        <f>PERCENTRANK(Table1[Total Citations], E665)</f>
        <v>6.2E-2</v>
      </c>
      <c r="H665">
        <f>1-PERCENTRANK(Table1[Earliest Pub], F665)</f>
        <v>0.80499999999999994</v>
      </c>
      <c r="I665">
        <f>AVERAGEIF(Table1[School], B665, Table1[Cit rank])</f>
        <v>0.34290476190476182</v>
      </c>
      <c r="J665">
        <f>AVERAGEIF(Table1[School], B665, Table1[YO rank])</f>
        <v>0.32666666666666666</v>
      </c>
      <c r="K665" s="3">
        <f t="shared" si="30"/>
        <v>1.0497084548104954</v>
      </c>
      <c r="L665" s="3">
        <f t="shared" si="31"/>
        <v>44</v>
      </c>
      <c r="M665" s="3">
        <f t="shared" si="32"/>
        <v>1.3409090909090908</v>
      </c>
    </row>
    <row r="666" spans="1:13" ht="15.6">
      <c r="A666" s="7" t="s">
        <v>744</v>
      </c>
      <c r="B666" s="7" t="s">
        <v>54</v>
      </c>
      <c r="C666" s="7" t="s">
        <v>7</v>
      </c>
      <c r="D666" s="7" t="s">
        <v>83</v>
      </c>
      <c r="E666" s="7">
        <v>330</v>
      </c>
      <c r="F666" s="7">
        <v>1995</v>
      </c>
      <c r="G666">
        <f>PERCENTRANK(Table1[Total Citations], E666)</f>
        <v>0.32100000000000001</v>
      </c>
      <c r="H666">
        <f>1-PERCENTRANK(Table1[Earliest Pub], F666)</f>
        <v>0.30400000000000005</v>
      </c>
      <c r="I666">
        <f>AVERAGEIF(Table1[School], B666, Table1[Cit rank])</f>
        <v>0.34290476190476182</v>
      </c>
      <c r="J666">
        <f>AVERAGEIF(Table1[School], B666, Table1[YO rank])</f>
        <v>0.32666666666666666</v>
      </c>
      <c r="K666" s="3">
        <f t="shared" si="30"/>
        <v>1.0497084548104954</v>
      </c>
      <c r="L666" s="3">
        <f t="shared" si="31"/>
        <v>26</v>
      </c>
      <c r="M666" s="3">
        <f t="shared" si="32"/>
        <v>12.692307692307692</v>
      </c>
    </row>
    <row r="667" spans="1:13" ht="15.6">
      <c r="A667" s="7" t="s">
        <v>745</v>
      </c>
      <c r="B667" s="7" t="s">
        <v>54</v>
      </c>
      <c r="C667" s="7" t="s">
        <v>7</v>
      </c>
      <c r="D667" s="7" t="s">
        <v>83</v>
      </c>
      <c r="E667" s="7">
        <v>512</v>
      </c>
      <c r="F667" s="7">
        <v>1997</v>
      </c>
      <c r="G667">
        <f>PERCENTRANK(Table1[Total Citations], E667)</f>
        <v>0.45600000000000002</v>
      </c>
      <c r="H667">
        <f>1-PERCENTRANK(Table1[Earliest Pub], F667)</f>
        <v>0.24</v>
      </c>
      <c r="I667">
        <f>AVERAGEIF(Table1[School], B667, Table1[Cit rank])</f>
        <v>0.34290476190476182</v>
      </c>
      <c r="J667">
        <f>AVERAGEIF(Table1[School], B667, Table1[YO rank])</f>
        <v>0.32666666666666666</v>
      </c>
      <c r="K667" s="3">
        <f t="shared" si="30"/>
        <v>1.0497084548104954</v>
      </c>
      <c r="L667" s="3">
        <f t="shared" si="31"/>
        <v>24</v>
      </c>
      <c r="M667" s="3">
        <f t="shared" si="32"/>
        <v>21.333333333333332</v>
      </c>
    </row>
    <row r="668" spans="1:13" ht="15.6">
      <c r="A668" s="7" t="s">
        <v>746</v>
      </c>
      <c r="B668" s="7" t="s">
        <v>54</v>
      </c>
      <c r="C668" s="7" t="s">
        <v>7</v>
      </c>
      <c r="D668" s="7" t="s">
        <v>83</v>
      </c>
      <c r="E668" s="7">
        <v>302</v>
      </c>
      <c r="F668" s="7">
        <v>1994</v>
      </c>
      <c r="G668">
        <f>PERCENTRANK(Table1[Total Citations], E668)</f>
        <v>0.29899999999999999</v>
      </c>
      <c r="H668">
        <f>1-PERCENTRANK(Table1[Earliest Pub], F668)</f>
        <v>0.33399999999999996</v>
      </c>
      <c r="I668">
        <f>AVERAGEIF(Table1[School], B668, Table1[Cit rank])</f>
        <v>0.34290476190476182</v>
      </c>
      <c r="J668">
        <f>AVERAGEIF(Table1[School], B668, Table1[YO rank])</f>
        <v>0.32666666666666666</v>
      </c>
      <c r="K668" s="3">
        <f t="shared" si="30"/>
        <v>1.0497084548104954</v>
      </c>
      <c r="L668" s="3">
        <f t="shared" si="31"/>
        <v>27</v>
      </c>
      <c r="M668" s="3">
        <f t="shared" si="32"/>
        <v>11.185185185185185</v>
      </c>
    </row>
    <row r="669" spans="1:13" ht="15.6">
      <c r="A669" s="7" t="s">
        <v>747</v>
      </c>
      <c r="B669" s="7" t="s">
        <v>54</v>
      </c>
      <c r="C669" s="7" t="s">
        <v>7</v>
      </c>
      <c r="D669" s="7" t="s">
        <v>83</v>
      </c>
      <c r="E669" s="7">
        <v>280</v>
      </c>
      <c r="F669" s="7">
        <v>2004</v>
      </c>
      <c r="G669">
        <f>PERCENTRANK(Table1[Total Citations], E669)</f>
        <v>0.27800000000000002</v>
      </c>
      <c r="H669">
        <f>1-PERCENTRANK(Table1[Earliest Pub], F669)</f>
        <v>6.1000000000000054E-2</v>
      </c>
      <c r="I669">
        <f>AVERAGEIF(Table1[School], B669, Table1[Cit rank])</f>
        <v>0.34290476190476182</v>
      </c>
      <c r="J669">
        <f>AVERAGEIF(Table1[School], B669, Table1[YO rank])</f>
        <v>0.32666666666666666</v>
      </c>
      <c r="K669" s="3">
        <f t="shared" si="30"/>
        <v>1.0497084548104954</v>
      </c>
      <c r="L669" s="3">
        <f t="shared" si="31"/>
        <v>17</v>
      </c>
      <c r="M669" s="3">
        <f t="shared" si="32"/>
        <v>16.470588235294116</v>
      </c>
    </row>
    <row r="670" spans="1:13" ht="15.6">
      <c r="A670" s="7" t="s">
        <v>748</v>
      </c>
      <c r="B670" s="7" t="s">
        <v>54</v>
      </c>
      <c r="C670" s="7" t="s">
        <v>7</v>
      </c>
      <c r="D670" s="7" t="s">
        <v>83</v>
      </c>
      <c r="E670" s="7">
        <v>597</v>
      </c>
      <c r="F670" s="7">
        <v>1993</v>
      </c>
      <c r="G670">
        <f>PERCENTRANK(Table1[Total Citations], E670)</f>
        <v>0.505</v>
      </c>
      <c r="H670">
        <f>1-PERCENTRANK(Table1[Earliest Pub], F670)</f>
        <v>0.36299999999999999</v>
      </c>
      <c r="I670">
        <f>AVERAGEIF(Table1[School], B670, Table1[Cit rank])</f>
        <v>0.34290476190476182</v>
      </c>
      <c r="J670">
        <f>AVERAGEIF(Table1[School], B670, Table1[YO rank])</f>
        <v>0.32666666666666666</v>
      </c>
      <c r="K670" s="3">
        <f t="shared" si="30"/>
        <v>1.0497084548104954</v>
      </c>
      <c r="L670" s="3">
        <f t="shared" si="31"/>
        <v>28</v>
      </c>
      <c r="M670" s="3">
        <f t="shared" si="32"/>
        <v>21.321428571428573</v>
      </c>
    </row>
    <row r="671" spans="1:13" ht="15.6">
      <c r="A671" s="7" t="s">
        <v>749</v>
      </c>
      <c r="B671" s="7" t="s">
        <v>54</v>
      </c>
      <c r="C671" s="7" t="s">
        <v>7</v>
      </c>
      <c r="D671" s="7" t="s">
        <v>83</v>
      </c>
      <c r="E671" s="7">
        <v>1313</v>
      </c>
      <c r="F671" s="7">
        <v>2000</v>
      </c>
      <c r="G671">
        <f>PERCENTRANK(Table1[Total Citations], E671)</f>
        <v>0.76</v>
      </c>
      <c r="H671">
        <f>1-PERCENTRANK(Table1[Earliest Pub], F671)</f>
        <v>0.14700000000000002</v>
      </c>
      <c r="I671">
        <f>AVERAGEIF(Table1[School], B671, Table1[Cit rank])</f>
        <v>0.34290476190476182</v>
      </c>
      <c r="J671">
        <f>AVERAGEIF(Table1[School], B671, Table1[YO rank])</f>
        <v>0.32666666666666666</v>
      </c>
      <c r="K671" s="3">
        <f t="shared" si="30"/>
        <v>1.0497084548104954</v>
      </c>
      <c r="L671" s="3">
        <f t="shared" si="31"/>
        <v>21</v>
      </c>
      <c r="M671" s="3">
        <f t="shared" si="32"/>
        <v>62.523809523809526</v>
      </c>
    </row>
    <row r="672" spans="1:13" ht="15.6">
      <c r="A672" s="7" t="s">
        <v>750</v>
      </c>
      <c r="B672" s="7" t="s">
        <v>54</v>
      </c>
      <c r="C672" s="7" t="s">
        <v>7</v>
      </c>
      <c r="D672" s="7" t="s">
        <v>83</v>
      </c>
      <c r="E672" s="7">
        <v>617</v>
      </c>
      <c r="F672" s="7">
        <v>1987</v>
      </c>
      <c r="G672">
        <f>PERCENTRANK(Table1[Total Citations], E672)</f>
        <v>0.52</v>
      </c>
      <c r="H672">
        <f>1-PERCENTRANK(Table1[Earliest Pub], F672)</f>
        <v>0.53</v>
      </c>
      <c r="I672">
        <f>AVERAGEIF(Table1[School], B672, Table1[Cit rank])</f>
        <v>0.34290476190476182</v>
      </c>
      <c r="J672">
        <f>AVERAGEIF(Table1[School], B672, Table1[YO rank])</f>
        <v>0.32666666666666666</v>
      </c>
      <c r="K672" s="3">
        <f t="shared" si="30"/>
        <v>1.0497084548104954</v>
      </c>
      <c r="L672" s="3">
        <f t="shared" si="31"/>
        <v>34</v>
      </c>
      <c r="M672" s="3">
        <f t="shared" si="32"/>
        <v>18.147058823529413</v>
      </c>
    </row>
    <row r="673" spans="1:13" ht="15.6">
      <c r="A673" s="7" t="s">
        <v>751</v>
      </c>
      <c r="B673" s="7" t="s">
        <v>54</v>
      </c>
      <c r="C673" s="7" t="s">
        <v>7</v>
      </c>
      <c r="D673" s="7" t="s">
        <v>83</v>
      </c>
      <c r="E673" s="7">
        <v>496</v>
      </c>
      <c r="F673" s="7">
        <v>1992</v>
      </c>
      <c r="G673">
        <f>PERCENTRANK(Table1[Total Citations], E673)</f>
        <v>0.441</v>
      </c>
      <c r="H673">
        <f>1-PERCENTRANK(Table1[Earliest Pub], F673)</f>
        <v>0.38700000000000001</v>
      </c>
      <c r="I673">
        <f>AVERAGEIF(Table1[School], B673, Table1[Cit rank])</f>
        <v>0.34290476190476182</v>
      </c>
      <c r="J673">
        <f>AVERAGEIF(Table1[School], B673, Table1[YO rank])</f>
        <v>0.32666666666666666</v>
      </c>
      <c r="K673" s="3">
        <f t="shared" si="30"/>
        <v>1.0497084548104954</v>
      </c>
      <c r="L673" s="3">
        <f t="shared" si="31"/>
        <v>29</v>
      </c>
      <c r="M673" s="3">
        <f t="shared" si="32"/>
        <v>17.103448275862068</v>
      </c>
    </row>
    <row r="674" spans="1:13" ht="15.6">
      <c r="A674" s="7" t="s">
        <v>752</v>
      </c>
      <c r="B674" s="7" t="s">
        <v>54</v>
      </c>
      <c r="C674" s="7" t="s">
        <v>7</v>
      </c>
      <c r="D674" s="7" t="s">
        <v>83</v>
      </c>
      <c r="E674" s="7">
        <v>696</v>
      </c>
      <c r="F674" s="7">
        <v>1986</v>
      </c>
      <c r="G674">
        <f>PERCENTRANK(Table1[Total Citations], E674)</f>
        <v>0.56799999999999995</v>
      </c>
      <c r="H674">
        <f>1-PERCENTRANK(Table1[Earliest Pub], F674)</f>
        <v>0.56400000000000006</v>
      </c>
      <c r="I674">
        <f>AVERAGEIF(Table1[School], B674, Table1[Cit rank])</f>
        <v>0.34290476190476182</v>
      </c>
      <c r="J674">
        <f>AVERAGEIF(Table1[School], B674, Table1[YO rank])</f>
        <v>0.32666666666666666</v>
      </c>
      <c r="K674" s="3">
        <f t="shared" si="30"/>
        <v>1.0497084548104954</v>
      </c>
      <c r="L674" s="3">
        <f t="shared" si="31"/>
        <v>35</v>
      </c>
      <c r="M674" s="3">
        <f t="shared" si="32"/>
        <v>19.885714285714286</v>
      </c>
    </row>
    <row r="675" spans="1:13" ht="15.6">
      <c r="A675" s="7" t="s">
        <v>753</v>
      </c>
      <c r="B675" s="7" t="s">
        <v>54</v>
      </c>
      <c r="C675" s="7" t="s">
        <v>7</v>
      </c>
      <c r="D675" s="7" t="s">
        <v>83</v>
      </c>
      <c r="E675" s="7">
        <v>770</v>
      </c>
      <c r="F675" s="7">
        <v>1987</v>
      </c>
      <c r="G675">
        <f>PERCENTRANK(Table1[Total Citations], E675)</f>
        <v>0.6</v>
      </c>
      <c r="H675">
        <f>1-PERCENTRANK(Table1[Earliest Pub], F675)</f>
        <v>0.53</v>
      </c>
      <c r="I675">
        <f>AVERAGEIF(Table1[School], B675, Table1[Cit rank])</f>
        <v>0.34290476190476182</v>
      </c>
      <c r="J675">
        <f>AVERAGEIF(Table1[School], B675, Table1[YO rank])</f>
        <v>0.32666666666666666</v>
      </c>
      <c r="K675" s="3">
        <f t="shared" si="30"/>
        <v>1.0497084548104954</v>
      </c>
      <c r="L675" s="3">
        <f t="shared" si="31"/>
        <v>34</v>
      </c>
      <c r="M675" s="3">
        <f t="shared" si="32"/>
        <v>22.647058823529413</v>
      </c>
    </row>
    <row r="676" spans="1:13" ht="15.6">
      <c r="A676" s="7" t="s">
        <v>754</v>
      </c>
      <c r="B676" s="7" t="s">
        <v>54</v>
      </c>
      <c r="C676" s="7" t="s">
        <v>7</v>
      </c>
      <c r="D676" s="7" t="s">
        <v>83</v>
      </c>
      <c r="E676" s="7">
        <v>670</v>
      </c>
      <c r="F676" s="7">
        <v>1996</v>
      </c>
      <c r="G676">
        <f>PERCENTRANK(Table1[Total Citations], E676)</f>
        <v>0.55600000000000005</v>
      </c>
      <c r="H676">
        <f>1-PERCENTRANK(Table1[Earliest Pub], F676)</f>
        <v>0.27800000000000002</v>
      </c>
      <c r="I676">
        <f>AVERAGEIF(Table1[School], B676, Table1[Cit rank])</f>
        <v>0.34290476190476182</v>
      </c>
      <c r="J676">
        <f>AVERAGEIF(Table1[School], B676, Table1[YO rank])</f>
        <v>0.32666666666666666</v>
      </c>
      <c r="K676" s="3">
        <f t="shared" si="30"/>
        <v>1.0497084548104954</v>
      </c>
      <c r="L676" s="3">
        <f t="shared" si="31"/>
        <v>25</v>
      </c>
      <c r="M676" s="3">
        <f t="shared" si="32"/>
        <v>26.8</v>
      </c>
    </row>
    <row r="677" spans="1:13" ht="15.6">
      <c r="A677" s="7" t="s">
        <v>755</v>
      </c>
      <c r="B677" s="7" t="s">
        <v>54</v>
      </c>
      <c r="C677" s="7" t="s">
        <v>7</v>
      </c>
      <c r="D677" s="7" t="s">
        <v>83</v>
      </c>
      <c r="E677" s="7">
        <v>206</v>
      </c>
      <c r="F677" s="7">
        <v>1997</v>
      </c>
      <c r="G677">
        <f>PERCENTRANK(Table1[Total Citations], E677)</f>
        <v>0.2</v>
      </c>
      <c r="H677">
        <f>1-PERCENTRANK(Table1[Earliest Pub], F677)</f>
        <v>0.24</v>
      </c>
      <c r="I677">
        <f>AVERAGEIF(Table1[School], B677, Table1[Cit rank])</f>
        <v>0.34290476190476182</v>
      </c>
      <c r="J677">
        <f>AVERAGEIF(Table1[School], B677, Table1[YO rank])</f>
        <v>0.32666666666666666</v>
      </c>
      <c r="K677" s="3">
        <f t="shared" si="30"/>
        <v>1.0497084548104954</v>
      </c>
      <c r="L677" s="3">
        <f t="shared" si="31"/>
        <v>24</v>
      </c>
      <c r="M677" s="3">
        <f t="shared" si="32"/>
        <v>8.5833333333333339</v>
      </c>
    </row>
    <row r="678" spans="1:13" ht="15.6">
      <c r="A678" s="7" t="s">
        <v>756</v>
      </c>
      <c r="B678" s="7" t="s">
        <v>54</v>
      </c>
      <c r="C678" s="7" t="s">
        <v>7</v>
      </c>
      <c r="D678" s="7" t="s">
        <v>83</v>
      </c>
      <c r="E678" s="7">
        <v>53</v>
      </c>
      <c r="F678" s="7">
        <v>2000</v>
      </c>
      <c r="G678">
        <f>PERCENTRANK(Table1[Total Citations], E678)</f>
        <v>5.6000000000000001E-2</v>
      </c>
      <c r="H678">
        <f>1-PERCENTRANK(Table1[Earliest Pub], F678)</f>
        <v>0.14700000000000002</v>
      </c>
      <c r="I678">
        <f>AVERAGEIF(Table1[School], B678, Table1[Cit rank])</f>
        <v>0.34290476190476182</v>
      </c>
      <c r="J678">
        <f>AVERAGEIF(Table1[School], B678, Table1[YO rank])</f>
        <v>0.32666666666666666</v>
      </c>
      <c r="K678" s="3">
        <f t="shared" si="30"/>
        <v>1.0497084548104954</v>
      </c>
      <c r="L678" s="3">
        <f t="shared" si="31"/>
        <v>21</v>
      </c>
      <c r="M678" s="3">
        <f t="shared" si="32"/>
        <v>2.5238095238095237</v>
      </c>
    </row>
    <row r="679" spans="1:13" ht="15.6">
      <c r="A679" s="7" t="s">
        <v>757</v>
      </c>
      <c r="B679" s="7" t="s">
        <v>54</v>
      </c>
      <c r="C679" s="7" t="s">
        <v>7</v>
      </c>
      <c r="D679" s="7" t="s">
        <v>83</v>
      </c>
      <c r="E679" s="7">
        <v>296</v>
      </c>
      <c r="F679" s="7">
        <v>1999</v>
      </c>
      <c r="G679">
        <f>PERCENTRANK(Table1[Total Citations], E679)</f>
        <v>0.29499999999999998</v>
      </c>
      <c r="H679">
        <f>1-PERCENTRANK(Table1[Earliest Pub], F679)</f>
        <v>0.17200000000000004</v>
      </c>
      <c r="I679">
        <f>AVERAGEIF(Table1[School], B679, Table1[Cit rank])</f>
        <v>0.34290476190476182</v>
      </c>
      <c r="J679">
        <f>AVERAGEIF(Table1[School], B679, Table1[YO rank])</f>
        <v>0.32666666666666666</v>
      </c>
      <c r="K679" s="3">
        <f t="shared" si="30"/>
        <v>1.0497084548104954</v>
      </c>
      <c r="L679" s="3">
        <f t="shared" si="31"/>
        <v>22</v>
      </c>
      <c r="M679" s="3">
        <f t="shared" si="32"/>
        <v>13.454545454545455</v>
      </c>
    </row>
    <row r="680" spans="1:13" ht="15.6">
      <c r="A680" s="7" t="s">
        <v>758</v>
      </c>
      <c r="B680" s="7" t="s">
        <v>54</v>
      </c>
      <c r="C680" s="7" t="s">
        <v>7</v>
      </c>
      <c r="D680" s="7" t="s">
        <v>83</v>
      </c>
      <c r="E680" s="7">
        <v>106</v>
      </c>
      <c r="F680" s="7">
        <v>1995</v>
      </c>
      <c r="G680">
        <f>PERCENTRANK(Table1[Total Citations], E680)</f>
        <v>0.10299999999999999</v>
      </c>
      <c r="H680">
        <f>1-PERCENTRANK(Table1[Earliest Pub], F680)</f>
        <v>0.30400000000000005</v>
      </c>
      <c r="I680">
        <f>AVERAGEIF(Table1[School], B680, Table1[Cit rank])</f>
        <v>0.34290476190476182</v>
      </c>
      <c r="J680">
        <f>AVERAGEIF(Table1[School], B680, Table1[YO rank])</f>
        <v>0.32666666666666666</v>
      </c>
      <c r="K680" s="3">
        <f t="shared" si="30"/>
        <v>1.0497084548104954</v>
      </c>
      <c r="L680" s="3">
        <f t="shared" si="31"/>
        <v>26</v>
      </c>
      <c r="M680" s="3">
        <f t="shared" si="32"/>
        <v>4.0769230769230766</v>
      </c>
    </row>
    <row r="681" spans="1:13" ht="15.6">
      <c r="A681" s="7" t="s">
        <v>759</v>
      </c>
      <c r="B681" s="7" t="s">
        <v>54</v>
      </c>
      <c r="C681" s="7" t="s">
        <v>7</v>
      </c>
      <c r="D681" s="7" t="s">
        <v>83</v>
      </c>
      <c r="E681" s="7">
        <v>183</v>
      </c>
      <c r="F681" s="7">
        <v>1991</v>
      </c>
      <c r="G681">
        <f>PERCENTRANK(Table1[Total Citations], E681)</f>
        <v>0.17199999999999999</v>
      </c>
      <c r="H681">
        <f>1-PERCENTRANK(Table1[Earliest Pub], F681)</f>
        <v>0.41400000000000003</v>
      </c>
      <c r="I681">
        <f>AVERAGEIF(Table1[School], B681, Table1[Cit rank])</f>
        <v>0.34290476190476182</v>
      </c>
      <c r="J681">
        <f>AVERAGEIF(Table1[School], B681, Table1[YO rank])</f>
        <v>0.32666666666666666</v>
      </c>
      <c r="K681" s="3">
        <f t="shared" si="30"/>
        <v>1.0497084548104954</v>
      </c>
      <c r="L681" s="3">
        <f t="shared" si="31"/>
        <v>30</v>
      </c>
      <c r="M681" s="3">
        <f t="shared" si="32"/>
        <v>6.1</v>
      </c>
    </row>
    <row r="682" spans="1:13" ht="15.6">
      <c r="A682" s="7" t="s">
        <v>760</v>
      </c>
      <c r="B682" s="7" t="s">
        <v>54</v>
      </c>
      <c r="C682" s="7" t="s">
        <v>7</v>
      </c>
      <c r="D682" s="7" t="s">
        <v>83</v>
      </c>
      <c r="E682" s="7">
        <v>188</v>
      </c>
      <c r="F682" s="7">
        <v>1997</v>
      </c>
      <c r="G682">
        <f>PERCENTRANK(Table1[Total Citations], E682)</f>
        <v>0.17799999999999999</v>
      </c>
      <c r="H682">
        <f>1-PERCENTRANK(Table1[Earliest Pub], F682)</f>
        <v>0.24</v>
      </c>
      <c r="I682">
        <f>AVERAGEIF(Table1[School], B682, Table1[Cit rank])</f>
        <v>0.34290476190476182</v>
      </c>
      <c r="J682">
        <f>AVERAGEIF(Table1[School], B682, Table1[YO rank])</f>
        <v>0.32666666666666666</v>
      </c>
      <c r="K682" s="3">
        <f t="shared" si="30"/>
        <v>1.0497084548104954</v>
      </c>
      <c r="L682" s="3">
        <f t="shared" si="31"/>
        <v>24</v>
      </c>
      <c r="M682" s="3">
        <f t="shared" si="32"/>
        <v>7.833333333333333</v>
      </c>
    </row>
    <row r="683" spans="1:13" ht="15.6">
      <c r="A683" s="7" t="s">
        <v>761</v>
      </c>
      <c r="B683" s="7" t="s">
        <v>56</v>
      </c>
      <c r="C683" s="7" t="s">
        <v>6</v>
      </c>
      <c r="D683" s="7" t="s">
        <v>83</v>
      </c>
      <c r="E683" s="7">
        <v>279</v>
      </c>
      <c r="F683" s="7">
        <v>1996</v>
      </c>
      <c r="G683">
        <f>PERCENTRANK(Table1[Total Citations], E683)</f>
        <v>0.27700000000000002</v>
      </c>
      <c r="H683">
        <f>1-PERCENTRANK(Table1[Earliest Pub], F683)</f>
        <v>0.27800000000000002</v>
      </c>
      <c r="I683">
        <f>AVERAGEIF(Table1[School], B683, Table1[Cit rank])</f>
        <v>0.70359375000000002</v>
      </c>
      <c r="J683">
        <f>AVERAGEIF(Table1[School], B683, Table1[YO rank])</f>
        <v>0.57143750000000004</v>
      </c>
      <c r="K683" s="3">
        <f t="shared" si="30"/>
        <v>1.2312698239090014</v>
      </c>
      <c r="L683" s="3">
        <f t="shared" si="31"/>
        <v>25</v>
      </c>
      <c r="M683" s="3">
        <f t="shared" si="32"/>
        <v>11.16</v>
      </c>
    </row>
    <row r="684" spans="1:13" ht="15.6">
      <c r="A684" s="7" t="s">
        <v>762</v>
      </c>
      <c r="B684" s="7" t="s">
        <v>56</v>
      </c>
      <c r="C684" s="7" t="s">
        <v>6</v>
      </c>
      <c r="D684" s="7" t="s">
        <v>83</v>
      </c>
      <c r="E684" s="7">
        <v>783</v>
      </c>
      <c r="F684" s="7">
        <v>1990</v>
      </c>
      <c r="G684">
        <f>PERCENTRANK(Table1[Total Citations], E684)</f>
        <v>0.60799999999999998</v>
      </c>
      <c r="H684">
        <f>1-PERCENTRANK(Table1[Earliest Pub], F684)</f>
        <v>0.43600000000000005</v>
      </c>
      <c r="I684">
        <f>AVERAGEIF(Table1[School], B684, Table1[Cit rank])</f>
        <v>0.70359375000000002</v>
      </c>
      <c r="J684">
        <f>AVERAGEIF(Table1[School], B684, Table1[YO rank])</f>
        <v>0.57143750000000004</v>
      </c>
      <c r="K684" s="3">
        <f t="shared" si="30"/>
        <v>1.2312698239090014</v>
      </c>
      <c r="L684" s="3">
        <f t="shared" si="31"/>
        <v>31</v>
      </c>
      <c r="M684" s="3">
        <f t="shared" si="32"/>
        <v>25.258064516129032</v>
      </c>
    </row>
    <row r="685" spans="1:13" ht="15.6">
      <c r="A685" s="7" t="s">
        <v>763</v>
      </c>
      <c r="B685" s="7" t="s">
        <v>56</v>
      </c>
      <c r="C685" s="7" t="s">
        <v>7</v>
      </c>
      <c r="D685" s="7" t="s">
        <v>83</v>
      </c>
      <c r="E685" s="7">
        <v>542</v>
      </c>
      <c r="F685" s="7">
        <v>1986</v>
      </c>
      <c r="G685">
        <f>PERCENTRANK(Table1[Total Citations], E685)</f>
        <v>0.47599999999999998</v>
      </c>
      <c r="H685">
        <f>1-PERCENTRANK(Table1[Earliest Pub], F685)</f>
        <v>0.56400000000000006</v>
      </c>
      <c r="I685">
        <f>AVERAGEIF(Table1[School], B685, Table1[Cit rank])</f>
        <v>0.70359375000000002</v>
      </c>
      <c r="J685">
        <f>AVERAGEIF(Table1[School], B685, Table1[YO rank])</f>
        <v>0.57143750000000004</v>
      </c>
      <c r="K685" s="3">
        <f t="shared" si="30"/>
        <v>1.2312698239090014</v>
      </c>
      <c r="L685" s="3">
        <f t="shared" si="31"/>
        <v>35</v>
      </c>
      <c r="M685" s="3">
        <f t="shared" si="32"/>
        <v>15.485714285714286</v>
      </c>
    </row>
    <row r="686" spans="1:13" ht="15.6">
      <c r="A686" s="7" t="s">
        <v>764</v>
      </c>
      <c r="B686" s="7" t="s">
        <v>56</v>
      </c>
      <c r="C686" s="7" t="s">
        <v>7</v>
      </c>
      <c r="D686" s="7" t="s">
        <v>83</v>
      </c>
      <c r="E686" s="7">
        <v>2223</v>
      </c>
      <c r="F686" s="7">
        <v>1969</v>
      </c>
      <c r="G686">
        <f>PERCENTRANK(Table1[Total Citations], E686)</f>
        <v>0.874</v>
      </c>
      <c r="H686">
        <f>1-PERCENTRANK(Table1[Earliest Pub], F686)</f>
        <v>0.93900000000000006</v>
      </c>
      <c r="I686">
        <f>AVERAGEIF(Table1[School], B686, Table1[Cit rank])</f>
        <v>0.70359375000000002</v>
      </c>
      <c r="J686">
        <f>AVERAGEIF(Table1[School], B686, Table1[YO rank])</f>
        <v>0.57143750000000004</v>
      </c>
      <c r="K686" s="3">
        <f t="shared" si="30"/>
        <v>1.2312698239090014</v>
      </c>
      <c r="L686" s="3">
        <f t="shared" si="31"/>
        <v>52</v>
      </c>
      <c r="M686" s="3">
        <f t="shared" si="32"/>
        <v>42.75</v>
      </c>
    </row>
    <row r="687" spans="1:13" ht="15.6">
      <c r="A687" s="7" t="s">
        <v>765</v>
      </c>
      <c r="B687" s="7" t="s">
        <v>56</v>
      </c>
      <c r="C687" s="7" t="s">
        <v>7</v>
      </c>
      <c r="D687" s="7" t="s">
        <v>83</v>
      </c>
      <c r="E687" s="7">
        <v>1813</v>
      </c>
      <c r="F687" s="7">
        <v>1997</v>
      </c>
      <c r="G687">
        <f>PERCENTRANK(Table1[Total Citations], E687)</f>
        <v>0.83899999999999997</v>
      </c>
      <c r="H687">
        <f>1-PERCENTRANK(Table1[Earliest Pub], F687)</f>
        <v>0.24</v>
      </c>
      <c r="I687">
        <f>AVERAGEIF(Table1[School], B687, Table1[Cit rank])</f>
        <v>0.70359375000000002</v>
      </c>
      <c r="J687">
        <f>AVERAGEIF(Table1[School], B687, Table1[YO rank])</f>
        <v>0.57143750000000004</v>
      </c>
      <c r="K687" s="3">
        <f t="shared" si="30"/>
        <v>1.2312698239090014</v>
      </c>
      <c r="L687" s="3">
        <f t="shared" si="31"/>
        <v>24</v>
      </c>
      <c r="M687" s="3">
        <f t="shared" si="32"/>
        <v>75.541666666666671</v>
      </c>
    </row>
    <row r="688" spans="1:13" ht="15.6">
      <c r="A688" s="7" t="s">
        <v>766</v>
      </c>
      <c r="B688" s="7" t="s">
        <v>56</v>
      </c>
      <c r="C688" s="7" t="s">
        <v>7</v>
      </c>
      <c r="D688" s="7" t="s">
        <v>83</v>
      </c>
      <c r="E688" s="7">
        <v>3532</v>
      </c>
      <c r="F688" s="7">
        <v>1978</v>
      </c>
      <c r="G688">
        <f>PERCENTRANK(Table1[Total Citations], E688)</f>
        <v>0.93700000000000006</v>
      </c>
      <c r="H688">
        <f>1-PERCENTRANK(Table1[Earliest Pub], F688)</f>
        <v>0.78200000000000003</v>
      </c>
      <c r="I688">
        <f>AVERAGEIF(Table1[School], B688, Table1[Cit rank])</f>
        <v>0.70359375000000002</v>
      </c>
      <c r="J688">
        <f>AVERAGEIF(Table1[School], B688, Table1[YO rank])</f>
        <v>0.57143750000000004</v>
      </c>
      <c r="K688" s="3">
        <f t="shared" si="30"/>
        <v>1.2312698239090014</v>
      </c>
      <c r="L688" s="3">
        <f t="shared" si="31"/>
        <v>43</v>
      </c>
      <c r="M688" s="3">
        <f t="shared" si="32"/>
        <v>82.139534883720927</v>
      </c>
    </row>
    <row r="689" spans="1:13" ht="15.6">
      <c r="A689" s="7" t="s">
        <v>767</v>
      </c>
      <c r="B689" s="7" t="s">
        <v>56</v>
      </c>
      <c r="C689" s="7" t="s">
        <v>7</v>
      </c>
      <c r="D689" s="7" t="s">
        <v>83</v>
      </c>
      <c r="E689" s="7">
        <v>774</v>
      </c>
      <c r="F689" s="7">
        <v>1996</v>
      </c>
      <c r="G689">
        <f>PERCENTRANK(Table1[Total Citations], E689)</f>
        <v>0.60099999999999998</v>
      </c>
      <c r="H689">
        <f>1-PERCENTRANK(Table1[Earliest Pub], F689)</f>
        <v>0.27800000000000002</v>
      </c>
      <c r="I689">
        <f>AVERAGEIF(Table1[School], B689, Table1[Cit rank])</f>
        <v>0.70359375000000002</v>
      </c>
      <c r="J689">
        <f>AVERAGEIF(Table1[School], B689, Table1[YO rank])</f>
        <v>0.57143750000000004</v>
      </c>
      <c r="K689" s="3">
        <f t="shared" si="30"/>
        <v>1.2312698239090014</v>
      </c>
      <c r="L689" s="3">
        <f t="shared" si="31"/>
        <v>25</v>
      </c>
      <c r="M689" s="3">
        <f t="shared" si="32"/>
        <v>30.96</v>
      </c>
    </row>
    <row r="690" spans="1:13" ht="15.6">
      <c r="A690" s="7" t="s">
        <v>768</v>
      </c>
      <c r="B690" s="7" t="s">
        <v>56</v>
      </c>
      <c r="C690" s="7" t="s">
        <v>7</v>
      </c>
      <c r="D690" s="7" t="s">
        <v>83</v>
      </c>
      <c r="E690" s="7">
        <v>295</v>
      </c>
      <c r="F690" s="7">
        <v>2001</v>
      </c>
      <c r="G690">
        <f>PERCENTRANK(Table1[Total Citations], E690)</f>
        <v>0.29399999999999998</v>
      </c>
      <c r="H690">
        <f>1-PERCENTRANK(Table1[Earliest Pub], F690)</f>
        <v>0.124</v>
      </c>
      <c r="I690">
        <f>AVERAGEIF(Table1[School], B690, Table1[Cit rank])</f>
        <v>0.70359375000000002</v>
      </c>
      <c r="J690">
        <f>AVERAGEIF(Table1[School], B690, Table1[YO rank])</f>
        <v>0.57143750000000004</v>
      </c>
      <c r="K690" s="3">
        <f t="shared" si="30"/>
        <v>1.2312698239090014</v>
      </c>
      <c r="L690" s="3">
        <f t="shared" si="31"/>
        <v>20</v>
      </c>
      <c r="M690" s="3">
        <f t="shared" si="32"/>
        <v>14.75</v>
      </c>
    </row>
    <row r="691" spans="1:13" ht="15.6">
      <c r="A691" s="7" t="s">
        <v>769</v>
      </c>
      <c r="B691" s="7" t="s">
        <v>56</v>
      </c>
      <c r="C691" s="7" t="s">
        <v>7</v>
      </c>
      <c r="D691" s="7" t="s">
        <v>83</v>
      </c>
      <c r="E691" s="7">
        <v>233</v>
      </c>
      <c r="F691" s="7">
        <v>1962</v>
      </c>
      <c r="G691">
        <f>PERCENTRANK(Table1[Total Citations], E691)</f>
        <v>0.23100000000000001</v>
      </c>
      <c r="H691">
        <f>1-PERCENTRANK(Table1[Earliest Pub], F691)</f>
        <v>0.98499999999999999</v>
      </c>
      <c r="I691">
        <f>AVERAGEIF(Table1[School], B691, Table1[Cit rank])</f>
        <v>0.70359375000000002</v>
      </c>
      <c r="J691">
        <f>AVERAGEIF(Table1[School], B691, Table1[YO rank])</f>
        <v>0.57143750000000004</v>
      </c>
      <c r="K691" s="3">
        <f t="shared" si="30"/>
        <v>1.2312698239090014</v>
      </c>
      <c r="L691" s="3">
        <f t="shared" si="31"/>
        <v>59</v>
      </c>
      <c r="M691" s="3">
        <f t="shared" si="32"/>
        <v>3.9491525423728815</v>
      </c>
    </row>
    <row r="692" spans="1:13" ht="15.6">
      <c r="A692" s="7" t="s">
        <v>770</v>
      </c>
      <c r="B692" s="7" t="s">
        <v>56</v>
      </c>
      <c r="C692" s="7" t="s">
        <v>7</v>
      </c>
      <c r="D692" s="7" t="s">
        <v>83</v>
      </c>
      <c r="E692" s="7">
        <v>5041</v>
      </c>
      <c r="F692" s="7">
        <v>1971</v>
      </c>
      <c r="G692">
        <f>PERCENTRANK(Table1[Total Citations], E692)</f>
        <v>0.96499999999999997</v>
      </c>
      <c r="H692">
        <f>1-PERCENTRANK(Table1[Earliest Pub], F692)</f>
        <v>0.91300000000000003</v>
      </c>
      <c r="I692">
        <f>AVERAGEIF(Table1[School], B692, Table1[Cit rank])</f>
        <v>0.70359375000000002</v>
      </c>
      <c r="J692">
        <f>AVERAGEIF(Table1[School], B692, Table1[YO rank])</f>
        <v>0.57143750000000004</v>
      </c>
      <c r="K692" s="3">
        <f t="shared" si="30"/>
        <v>1.2312698239090014</v>
      </c>
      <c r="L692" s="3">
        <f t="shared" si="31"/>
        <v>50</v>
      </c>
      <c r="M692" s="3">
        <f t="shared" si="32"/>
        <v>100.82</v>
      </c>
    </row>
    <row r="693" spans="1:13" ht="15.6">
      <c r="A693" s="7" t="s">
        <v>771</v>
      </c>
      <c r="B693" s="7" t="s">
        <v>56</v>
      </c>
      <c r="C693" s="7" t="s">
        <v>7</v>
      </c>
      <c r="D693" s="7" t="s">
        <v>83</v>
      </c>
      <c r="E693" s="7">
        <v>2025</v>
      </c>
      <c r="F693" s="7">
        <v>1968</v>
      </c>
      <c r="G693">
        <f>PERCENTRANK(Table1[Total Citations], E693)</f>
        <v>0.86099999999999999</v>
      </c>
      <c r="H693">
        <f>1-PERCENTRANK(Table1[Earliest Pub], F693)</f>
        <v>0.94899999999999995</v>
      </c>
      <c r="I693">
        <f>AVERAGEIF(Table1[School], B693, Table1[Cit rank])</f>
        <v>0.70359375000000002</v>
      </c>
      <c r="J693">
        <f>AVERAGEIF(Table1[School], B693, Table1[YO rank])</f>
        <v>0.57143750000000004</v>
      </c>
      <c r="K693" s="3">
        <f t="shared" si="30"/>
        <v>1.2312698239090014</v>
      </c>
      <c r="L693" s="3">
        <f t="shared" si="31"/>
        <v>53</v>
      </c>
      <c r="M693" s="3">
        <f t="shared" si="32"/>
        <v>38.20754716981132</v>
      </c>
    </row>
    <row r="694" spans="1:13" ht="15.6">
      <c r="A694" s="7" t="s">
        <v>772</v>
      </c>
      <c r="B694" s="7" t="s">
        <v>56</v>
      </c>
      <c r="C694" s="7" t="s">
        <v>7</v>
      </c>
      <c r="D694" s="7" t="s">
        <v>83</v>
      </c>
      <c r="E694" s="7">
        <v>766</v>
      </c>
      <c r="F694" s="7">
        <v>1998</v>
      </c>
      <c r="G694">
        <f>PERCENTRANK(Table1[Total Citations], E694)</f>
        <v>0.59799999999999998</v>
      </c>
      <c r="H694">
        <f>1-PERCENTRANK(Table1[Earliest Pub], F694)</f>
        <v>0.20899999999999996</v>
      </c>
      <c r="I694">
        <f>AVERAGEIF(Table1[School], B694, Table1[Cit rank])</f>
        <v>0.70359375000000002</v>
      </c>
      <c r="J694">
        <f>AVERAGEIF(Table1[School], B694, Table1[YO rank])</f>
        <v>0.57143750000000004</v>
      </c>
      <c r="K694" s="3">
        <f t="shared" si="30"/>
        <v>1.2312698239090014</v>
      </c>
      <c r="L694" s="3">
        <f t="shared" si="31"/>
        <v>23</v>
      </c>
      <c r="M694" s="3">
        <f t="shared" si="32"/>
        <v>33.304347826086953</v>
      </c>
    </row>
    <row r="695" spans="1:13" ht="15.6">
      <c r="A695" s="7" t="s">
        <v>773</v>
      </c>
      <c r="B695" s="7" t="s">
        <v>56</v>
      </c>
      <c r="C695" s="7" t="s">
        <v>7</v>
      </c>
      <c r="D695" s="7" t="s">
        <v>83</v>
      </c>
      <c r="E695" s="7">
        <v>1303</v>
      </c>
      <c r="F695" s="7">
        <v>1988</v>
      </c>
      <c r="G695">
        <f>PERCENTRANK(Table1[Total Citations], E695)</f>
        <v>0.75700000000000001</v>
      </c>
      <c r="H695">
        <f>1-PERCENTRANK(Table1[Earliest Pub], F695)</f>
        <v>0.5</v>
      </c>
      <c r="I695">
        <f>AVERAGEIF(Table1[School], B695, Table1[Cit rank])</f>
        <v>0.70359375000000002</v>
      </c>
      <c r="J695">
        <f>AVERAGEIF(Table1[School], B695, Table1[YO rank])</f>
        <v>0.57143750000000004</v>
      </c>
      <c r="K695" s="3">
        <f t="shared" si="30"/>
        <v>1.2312698239090014</v>
      </c>
      <c r="L695" s="3">
        <f t="shared" si="31"/>
        <v>33</v>
      </c>
      <c r="M695" s="3">
        <f t="shared" si="32"/>
        <v>39.484848484848484</v>
      </c>
    </row>
    <row r="696" spans="1:13" ht="15.6">
      <c r="A696" s="7" t="s">
        <v>774</v>
      </c>
      <c r="B696" s="7" t="s">
        <v>56</v>
      </c>
      <c r="C696" s="7" t="s">
        <v>7</v>
      </c>
      <c r="D696" s="7" t="s">
        <v>83</v>
      </c>
      <c r="E696" s="7">
        <v>2072</v>
      </c>
      <c r="F696" s="7">
        <v>1992</v>
      </c>
      <c r="G696">
        <f>PERCENTRANK(Table1[Total Citations], E696)</f>
        <v>0.86299999999999999</v>
      </c>
      <c r="H696">
        <f>1-PERCENTRANK(Table1[Earliest Pub], F696)</f>
        <v>0.38700000000000001</v>
      </c>
      <c r="I696">
        <f>AVERAGEIF(Table1[School], B696, Table1[Cit rank])</f>
        <v>0.70359375000000002</v>
      </c>
      <c r="J696">
        <f>AVERAGEIF(Table1[School], B696, Table1[YO rank])</f>
        <v>0.57143750000000004</v>
      </c>
      <c r="K696" s="3">
        <f t="shared" si="30"/>
        <v>1.2312698239090014</v>
      </c>
      <c r="L696" s="3">
        <f t="shared" si="31"/>
        <v>29</v>
      </c>
      <c r="M696" s="3">
        <f t="shared" si="32"/>
        <v>71.448275862068968</v>
      </c>
    </row>
    <row r="697" spans="1:13" ht="15.6">
      <c r="A697" s="7" t="s">
        <v>775</v>
      </c>
      <c r="B697" s="7" t="s">
        <v>56</v>
      </c>
      <c r="C697" s="7" t="s">
        <v>7</v>
      </c>
      <c r="D697" s="7" t="s">
        <v>83</v>
      </c>
      <c r="E697" s="7">
        <v>1167</v>
      </c>
      <c r="F697" s="7">
        <v>1975</v>
      </c>
      <c r="G697">
        <f>PERCENTRANK(Table1[Total Citations], E697)</f>
        <v>0.72299999999999998</v>
      </c>
      <c r="H697">
        <f>1-PERCENTRANK(Table1[Earliest Pub], F697)</f>
        <v>0.84599999999999997</v>
      </c>
      <c r="I697">
        <f>AVERAGEIF(Table1[School], B697, Table1[Cit rank])</f>
        <v>0.70359375000000002</v>
      </c>
      <c r="J697">
        <f>AVERAGEIF(Table1[School], B697, Table1[YO rank])</f>
        <v>0.57143750000000004</v>
      </c>
      <c r="K697" s="3">
        <f t="shared" si="30"/>
        <v>1.2312698239090014</v>
      </c>
      <c r="L697" s="3">
        <f t="shared" si="31"/>
        <v>46</v>
      </c>
      <c r="M697" s="3">
        <f t="shared" si="32"/>
        <v>25.369565217391305</v>
      </c>
    </row>
    <row r="698" spans="1:13" ht="15.6">
      <c r="A698" s="7" t="s">
        <v>776</v>
      </c>
      <c r="B698" s="7" t="s">
        <v>56</v>
      </c>
      <c r="C698" s="7" t="s">
        <v>7</v>
      </c>
      <c r="D698" s="7" t="s">
        <v>83</v>
      </c>
      <c r="E698" s="7">
        <v>3223</v>
      </c>
      <c r="F698" s="7">
        <v>1979</v>
      </c>
      <c r="G698">
        <f>PERCENTRANK(Table1[Total Citations], E698)</f>
        <v>0.92700000000000005</v>
      </c>
      <c r="H698">
        <f>1-PERCENTRANK(Table1[Earliest Pub], F698)</f>
        <v>0.76</v>
      </c>
      <c r="I698">
        <f>AVERAGEIF(Table1[School], B698, Table1[Cit rank])</f>
        <v>0.70359375000000002</v>
      </c>
      <c r="J698">
        <f>AVERAGEIF(Table1[School], B698, Table1[YO rank])</f>
        <v>0.57143750000000004</v>
      </c>
      <c r="K698" s="3">
        <f t="shared" si="30"/>
        <v>1.2312698239090014</v>
      </c>
      <c r="L698" s="3">
        <f t="shared" si="31"/>
        <v>42</v>
      </c>
      <c r="M698" s="3">
        <f t="shared" si="32"/>
        <v>76.738095238095241</v>
      </c>
    </row>
    <row r="699" spans="1:13" ht="15.6">
      <c r="A699" s="7" t="s">
        <v>777</v>
      </c>
      <c r="B699" s="7" t="s">
        <v>56</v>
      </c>
      <c r="C699" s="7" t="s">
        <v>7</v>
      </c>
      <c r="D699" s="7" t="s">
        <v>83</v>
      </c>
      <c r="E699" s="7">
        <v>1110</v>
      </c>
      <c r="F699" s="7">
        <v>1999</v>
      </c>
      <c r="G699">
        <f>PERCENTRANK(Table1[Total Citations], E699)</f>
        <v>0.71199999999999997</v>
      </c>
      <c r="H699">
        <f>1-PERCENTRANK(Table1[Earliest Pub], F699)</f>
        <v>0.17200000000000004</v>
      </c>
      <c r="I699">
        <f>AVERAGEIF(Table1[School], B699, Table1[Cit rank])</f>
        <v>0.70359375000000002</v>
      </c>
      <c r="J699">
        <f>AVERAGEIF(Table1[School], B699, Table1[YO rank])</f>
        <v>0.57143750000000004</v>
      </c>
      <c r="K699" s="3">
        <f t="shared" si="30"/>
        <v>1.2312698239090014</v>
      </c>
      <c r="L699" s="3">
        <f t="shared" si="31"/>
        <v>22</v>
      </c>
      <c r="M699" s="3">
        <f t="shared" si="32"/>
        <v>50.454545454545453</v>
      </c>
    </row>
    <row r="700" spans="1:13" ht="15.6">
      <c r="A700" s="7" t="s">
        <v>778</v>
      </c>
      <c r="B700" s="7" t="s">
        <v>56</v>
      </c>
      <c r="C700" s="7" t="s">
        <v>7</v>
      </c>
      <c r="D700" s="7" t="s">
        <v>83</v>
      </c>
      <c r="E700" s="7">
        <v>2877</v>
      </c>
      <c r="F700" s="7">
        <v>1977</v>
      </c>
      <c r="G700">
        <f>PERCENTRANK(Table1[Total Citations], E700)</f>
        <v>0.91400000000000003</v>
      </c>
      <c r="H700">
        <f>1-PERCENTRANK(Table1[Earliest Pub], F700)</f>
        <v>0.80499999999999994</v>
      </c>
      <c r="I700">
        <f>AVERAGEIF(Table1[School], B700, Table1[Cit rank])</f>
        <v>0.70359375000000002</v>
      </c>
      <c r="J700">
        <f>AVERAGEIF(Table1[School], B700, Table1[YO rank])</f>
        <v>0.57143750000000004</v>
      </c>
      <c r="K700" s="3">
        <f t="shared" si="30"/>
        <v>1.2312698239090014</v>
      </c>
      <c r="L700" s="3">
        <f t="shared" si="31"/>
        <v>44</v>
      </c>
      <c r="M700" s="3">
        <f t="shared" si="32"/>
        <v>65.38636363636364</v>
      </c>
    </row>
    <row r="701" spans="1:13" ht="15.6">
      <c r="A701" s="7" t="s">
        <v>779</v>
      </c>
      <c r="B701" s="7" t="s">
        <v>56</v>
      </c>
      <c r="C701" s="7" t="s">
        <v>7</v>
      </c>
      <c r="D701" s="7" t="s">
        <v>83</v>
      </c>
      <c r="E701" s="7">
        <v>11645</v>
      </c>
      <c r="F701" s="7">
        <v>1975</v>
      </c>
      <c r="G701">
        <f>PERCENTRANK(Table1[Total Citations], E701)</f>
        <v>0.99399999999999999</v>
      </c>
      <c r="H701">
        <f>1-PERCENTRANK(Table1[Earliest Pub], F701)</f>
        <v>0.84599999999999997</v>
      </c>
      <c r="I701">
        <f>AVERAGEIF(Table1[School], B701, Table1[Cit rank])</f>
        <v>0.70359375000000002</v>
      </c>
      <c r="J701">
        <f>AVERAGEIF(Table1[School], B701, Table1[YO rank])</f>
        <v>0.57143750000000004</v>
      </c>
      <c r="K701" s="3">
        <f t="shared" si="30"/>
        <v>1.2312698239090014</v>
      </c>
      <c r="L701" s="3">
        <f t="shared" si="31"/>
        <v>46</v>
      </c>
      <c r="M701" s="3">
        <f t="shared" si="32"/>
        <v>253.15217391304347</v>
      </c>
    </row>
    <row r="702" spans="1:13" ht="15.6">
      <c r="A702" s="7" t="s">
        <v>780</v>
      </c>
      <c r="B702" s="7" t="s">
        <v>56</v>
      </c>
      <c r="C702" s="7" t="s">
        <v>7</v>
      </c>
      <c r="D702" s="7" t="s">
        <v>83</v>
      </c>
      <c r="E702" s="7">
        <v>823</v>
      </c>
      <c r="F702" s="7">
        <v>1981</v>
      </c>
      <c r="G702">
        <f>PERCENTRANK(Table1[Total Citations], E702)</f>
        <v>0.621</v>
      </c>
      <c r="H702">
        <f>1-PERCENTRANK(Table1[Earliest Pub], F702)</f>
        <v>0.71399999999999997</v>
      </c>
      <c r="I702">
        <f>AVERAGEIF(Table1[School], B702, Table1[Cit rank])</f>
        <v>0.70359375000000002</v>
      </c>
      <c r="J702">
        <f>AVERAGEIF(Table1[School], B702, Table1[YO rank])</f>
        <v>0.57143750000000004</v>
      </c>
      <c r="K702" s="3">
        <f t="shared" si="30"/>
        <v>1.2312698239090014</v>
      </c>
      <c r="L702" s="3">
        <f t="shared" si="31"/>
        <v>40</v>
      </c>
      <c r="M702" s="3">
        <f t="shared" si="32"/>
        <v>20.574999999999999</v>
      </c>
    </row>
    <row r="703" spans="1:13" ht="15.6">
      <c r="A703" s="7" t="s">
        <v>781</v>
      </c>
      <c r="B703" s="7" t="s">
        <v>56</v>
      </c>
      <c r="C703" s="7" t="s">
        <v>7</v>
      </c>
      <c r="D703" s="7" t="s">
        <v>83</v>
      </c>
      <c r="E703" s="7">
        <v>3004</v>
      </c>
      <c r="F703" s="7">
        <v>1979</v>
      </c>
      <c r="G703">
        <f>PERCENTRANK(Table1[Total Citations], E703)</f>
        <v>0.91800000000000004</v>
      </c>
      <c r="H703">
        <f>1-PERCENTRANK(Table1[Earliest Pub], F703)</f>
        <v>0.76</v>
      </c>
      <c r="I703">
        <f>AVERAGEIF(Table1[School], B703, Table1[Cit rank])</f>
        <v>0.70359375000000002</v>
      </c>
      <c r="J703">
        <f>AVERAGEIF(Table1[School], B703, Table1[YO rank])</f>
        <v>0.57143750000000004</v>
      </c>
      <c r="K703" s="3">
        <f t="shared" si="30"/>
        <v>1.2312698239090014</v>
      </c>
      <c r="L703" s="3">
        <f t="shared" si="31"/>
        <v>42</v>
      </c>
      <c r="M703" s="3">
        <f t="shared" si="32"/>
        <v>71.523809523809518</v>
      </c>
    </row>
    <row r="704" spans="1:13" ht="15.6">
      <c r="A704" s="7" t="s">
        <v>782</v>
      </c>
      <c r="B704" s="7" t="s">
        <v>56</v>
      </c>
      <c r="C704" s="7" t="s">
        <v>7</v>
      </c>
      <c r="D704" s="7" t="s">
        <v>83</v>
      </c>
      <c r="E704" s="7">
        <v>4518</v>
      </c>
      <c r="F704" s="7">
        <v>1964</v>
      </c>
      <c r="G704">
        <f>PERCENTRANK(Table1[Total Citations], E704)</f>
        <v>0.96199999999999997</v>
      </c>
      <c r="H704">
        <f>1-PERCENTRANK(Table1[Earliest Pub], F704)</f>
        <v>0.97799999999999998</v>
      </c>
      <c r="I704">
        <f>AVERAGEIF(Table1[School], B704, Table1[Cit rank])</f>
        <v>0.70359375000000002</v>
      </c>
      <c r="J704">
        <f>AVERAGEIF(Table1[School], B704, Table1[YO rank])</f>
        <v>0.57143750000000004</v>
      </c>
      <c r="K704" s="3">
        <f t="shared" si="30"/>
        <v>1.2312698239090014</v>
      </c>
      <c r="L704" s="3">
        <f t="shared" si="31"/>
        <v>57</v>
      </c>
      <c r="M704" s="3">
        <f t="shared" si="32"/>
        <v>79.263157894736835</v>
      </c>
    </row>
    <row r="705" spans="1:13" ht="15.6">
      <c r="A705" s="7" t="s">
        <v>783</v>
      </c>
      <c r="B705" s="7" t="s">
        <v>56</v>
      </c>
      <c r="C705" s="7" t="s">
        <v>7</v>
      </c>
      <c r="D705" s="7" t="s">
        <v>83</v>
      </c>
      <c r="E705" s="7">
        <v>506</v>
      </c>
      <c r="F705" s="7">
        <v>2004</v>
      </c>
      <c r="G705">
        <f>PERCENTRANK(Table1[Total Citations], E705)</f>
        <v>0.45</v>
      </c>
      <c r="H705">
        <f>1-PERCENTRANK(Table1[Earliest Pub], F705)</f>
        <v>6.1000000000000054E-2</v>
      </c>
      <c r="I705">
        <f>AVERAGEIF(Table1[School], B705, Table1[Cit rank])</f>
        <v>0.70359375000000002</v>
      </c>
      <c r="J705">
        <f>AVERAGEIF(Table1[School], B705, Table1[YO rank])</f>
        <v>0.57143750000000004</v>
      </c>
      <c r="K705" s="3">
        <f t="shared" si="30"/>
        <v>1.2312698239090014</v>
      </c>
      <c r="L705" s="3">
        <f t="shared" si="31"/>
        <v>17</v>
      </c>
      <c r="M705" s="3">
        <f t="shared" si="32"/>
        <v>29.764705882352942</v>
      </c>
    </row>
    <row r="706" spans="1:13" ht="15.6">
      <c r="A706" s="7" t="s">
        <v>784</v>
      </c>
      <c r="B706" s="7" t="s">
        <v>56</v>
      </c>
      <c r="C706" s="7" t="s">
        <v>7</v>
      </c>
      <c r="D706" s="7" t="s">
        <v>83</v>
      </c>
      <c r="E706" s="7">
        <v>467</v>
      </c>
      <c r="F706" s="7">
        <v>1997</v>
      </c>
      <c r="G706">
        <f>PERCENTRANK(Table1[Total Citations], E706)</f>
        <v>0.42399999999999999</v>
      </c>
      <c r="H706">
        <f>1-PERCENTRANK(Table1[Earliest Pub], F706)</f>
        <v>0.24</v>
      </c>
      <c r="I706">
        <f>AVERAGEIF(Table1[School], B706, Table1[Cit rank])</f>
        <v>0.70359375000000002</v>
      </c>
      <c r="J706">
        <f>AVERAGEIF(Table1[School], B706, Table1[YO rank])</f>
        <v>0.57143750000000004</v>
      </c>
      <c r="K706" s="3">
        <f t="shared" ref="K706:K769" si="33">I706/J706</f>
        <v>1.2312698239090014</v>
      </c>
      <c r="L706" s="3">
        <f t="shared" ref="L706:L769" si="34">2021-F706</f>
        <v>24</v>
      </c>
      <c r="M706" s="3">
        <f t="shared" ref="M706:M769" si="35">E706/L706</f>
        <v>19.458333333333332</v>
      </c>
    </row>
    <row r="707" spans="1:13" ht="15.6">
      <c r="A707" s="7" t="s">
        <v>785</v>
      </c>
      <c r="B707" s="7" t="s">
        <v>56</v>
      </c>
      <c r="C707" s="7" t="s">
        <v>7</v>
      </c>
      <c r="D707" s="7" t="s">
        <v>83</v>
      </c>
      <c r="E707" s="7">
        <v>597</v>
      </c>
      <c r="F707" s="7">
        <v>1976</v>
      </c>
      <c r="G707">
        <f>PERCENTRANK(Table1[Total Citations], E707)</f>
        <v>0.505</v>
      </c>
      <c r="H707">
        <f>1-PERCENTRANK(Table1[Earliest Pub], F707)</f>
        <v>0.82299999999999995</v>
      </c>
      <c r="I707">
        <f>AVERAGEIF(Table1[School], B707, Table1[Cit rank])</f>
        <v>0.70359375000000002</v>
      </c>
      <c r="J707">
        <f>AVERAGEIF(Table1[School], B707, Table1[YO rank])</f>
        <v>0.57143750000000004</v>
      </c>
      <c r="K707" s="3">
        <f t="shared" si="33"/>
        <v>1.2312698239090014</v>
      </c>
      <c r="L707" s="3">
        <f t="shared" si="34"/>
        <v>45</v>
      </c>
      <c r="M707" s="3">
        <f t="shared" si="35"/>
        <v>13.266666666666667</v>
      </c>
    </row>
    <row r="708" spans="1:13" ht="15.6">
      <c r="A708" s="7" t="s">
        <v>786</v>
      </c>
      <c r="B708" s="7" t="s">
        <v>56</v>
      </c>
      <c r="C708" s="7" t="s">
        <v>7</v>
      </c>
      <c r="D708" s="7" t="s">
        <v>83</v>
      </c>
      <c r="E708" s="7">
        <v>1506</v>
      </c>
      <c r="F708" s="7">
        <v>1984</v>
      </c>
      <c r="G708">
        <f>PERCENTRANK(Table1[Total Citations], E708)</f>
        <v>0.79500000000000004</v>
      </c>
      <c r="H708">
        <f>1-PERCENTRANK(Table1[Earliest Pub], F708)</f>
        <v>0.622</v>
      </c>
      <c r="I708">
        <f>AVERAGEIF(Table1[School], B708, Table1[Cit rank])</f>
        <v>0.70359375000000002</v>
      </c>
      <c r="J708">
        <f>AVERAGEIF(Table1[School], B708, Table1[YO rank])</f>
        <v>0.57143750000000004</v>
      </c>
      <c r="K708" s="3">
        <f t="shared" si="33"/>
        <v>1.2312698239090014</v>
      </c>
      <c r="L708" s="3">
        <f t="shared" si="34"/>
        <v>37</v>
      </c>
      <c r="M708" s="3">
        <f t="shared" si="35"/>
        <v>40.702702702702702</v>
      </c>
    </row>
    <row r="709" spans="1:13" ht="15.6">
      <c r="A709" s="7" t="s">
        <v>787</v>
      </c>
      <c r="B709" s="7" t="s">
        <v>56</v>
      </c>
      <c r="C709" s="7" t="s">
        <v>7</v>
      </c>
      <c r="D709" s="7" t="s">
        <v>83</v>
      </c>
      <c r="E709" s="7">
        <v>2998</v>
      </c>
      <c r="F709" s="7">
        <v>2005</v>
      </c>
      <c r="G709">
        <f>PERCENTRANK(Table1[Total Citations], E709)</f>
        <v>0.91700000000000004</v>
      </c>
      <c r="H709">
        <f>1-PERCENTRANK(Table1[Earliest Pub], F709)</f>
        <v>4.1000000000000036E-2</v>
      </c>
      <c r="I709">
        <f>AVERAGEIF(Table1[School], B709, Table1[Cit rank])</f>
        <v>0.70359375000000002</v>
      </c>
      <c r="J709">
        <f>AVERAGEIF(Table1[School], B709, Table1[YO rank])</f>
        <v>0.57143750000000004</v>
      </c>
      <c r="K709" s="3">
        <f t="shared" si="33"/>
        <v>1.2312698239090014</v>
      </c>
      <c r="L709" s="3">
        <f t="shared" si="34"/>
        <v>16</v>
      </c>
      <c r="M709" s="3">
        <f t="shared" si="35"/>
        <v>187.375</v>
      </c>
    </row>
    <row r="710" spans="1:13" ht="15.6">
      <c r="A710" s="7" t="s">
        <v>788</v>
      </c>
      <c r="B710" s="7" t="s">
        <v>56</v>
      </c>
      <c r="C710" s="7" t="s">
        <v>7</v>
      </c>
      <c r="D710" s="7" t="s">
        <v>83</v>
      </c>
      <c r="E710" s="7">
        <v>384</v>
      </c>
      <c r="F710" s="7">
        <v>2010</v>
      </c>
      <c r="G710">
        <f>PERCENTRANK(Table1[Total Citations], E710)</f>
        <v>0.36699999999999999</v>
      </c>
      <c r="H710">
        <f>1-PERCENTRANK(Table1[Earliest Pub], F710)</f>
        <v>6.0000000000000053E-3</v>
      </c>
      <c r="I710">
        <f>AVERAGEIF(Table1[School], B710, Table1[Cit rank])</f>
        <v>0.70359375000000002</v>
      </c>
      <c r="J710">
        <f>AVERAGEIF(Table1[School], B710, Table1[YO rank])</f>
        <v>0.57143750000000004</v>
      </c>
      <c r="K710" s="3">
        <f t="shared" si="33"/>
        <v>1.2312698239090014</v>
      </c>
      <c r="L710" s="3">
        <f t="shared" si="34"/>
        <v>11</v>
      </c>
      <c r="M710" s="3">
        <f t="shared" si="35"/>
        <v>34.909090909090907</v>
      </c>
    </row>
    <row r="711" spans="1:13" ht="15.6">
      <c r="A711" s="7" t="s">
        <v>789</v>
      </c>
      <c r="B711" s="7" t="s">
        <v>56</v>
      </c>
      <c r="C711" s="7" t="s">
        <v>7</v>
      </c>
      <c r="D711" s="7" t="s">
        <v>83</v>
      </c>
      <c r="E711" s="7">
        <v>4088</v>
      </c>
      <c r="F711" s="7">
        <v>1983</v>
      </c>
      <c r="G711">
        <f>PERCENTRANK(Table1[Total Citations], E711)</f>
        <v>0.95399999999999996</v>
      </c>
      <c r="H711">
        <f>1-PERCENTRANK(Table1[Earliest Pub], F711)</f>
        <v>0.65200000000000002</v>
      </c>
      <c r="I711">
        <f>AVERAGEIF(Table1[School], B711, Table1[Cit rank])</f>
        <v>0.70359375000000002</v>
      </c>
      <c r="J711">
        <f>AVERAGEIF(Table1[School], B711, Table1[YO rank])</f>
        <v>0.57143750000000004</v>
      </c>
      <c r="K711" s="3">
        <f t="shared" si="33"/>
        <v>1.2312698239090014</v>
      </c>
      <c r="L711" s="3">
        <f t="shared" si="34"/>
        <v>38</v>
      </c>
      <c r="M711" s="3">
        <f t="shared" si="35"/>
        <v>107.57894736842105</v>
      </c>
    </row>
    <row r="712" spans="1:13" ht="15.6">
      <c r="A712" s="7" t="s">
        <v>790</v>
      </c>
      <c r="B712" s="7" t="s">
        <v>56</v>
      </c>
      <c r="C712" s="7" t="s">
        <v>7</v>
      </c>
      <c r="D712" s="7" t="s">
        <v>83</v>
      </c>
      <c r="E712" s="7">
        <v>895</v>
      </c>
      <c r="F712" s="7">
        <v>1975</v>
      </c>
      <c r="G712">
        <f>PERCENTRANK(Table1[Total Citations], E712)</f>
        <v>0.64600000000000002</v>
      </c>
      <c r="H712">
        <f>1-PERCENTRANK(Table1[Earliest Pub], F712)</f>
        <v>0.84599999999999997</v>
      </c>
      <c r="I712">
        <f>AVERAGEIF(Table1[School], B712, Table1[Cit rank])</f>
        <v>0.70359375000000002</v>
      </c>
      <c r="J712">
        <f>AVERAGEIF(Table1[School], B712, Table1[YO rank])</f>
        <v>0.57143750000000004</v>
      </c>
      <c r="K712" s="3">
        <f t="shared" si="33"/>
        <v>1.2312698239090014</v>
      </c>
      <c r="L712" s="3">
        <f t="shared" si="34"/>
        <v>46</v>
      </c>
      <c r="M712" s="3">
        <f t="shared" si="35"/>
        <v>19.456521739130434</v>
      </c>
    </row>
    <row r="713" spans="1:13" ht="15.6">
      <c r="A713" s="7" t="s">
        <v>791</v>
      </c>
      <c r="B713" s="7" t="s">
        <v>56</v>
      </c>
      <c r="C713" s="7" t="s">
        <v>7</v>
      </c>
      <c r="D713" s="7" t="s">
        <v>83</v>
      </c>
      <c r="E713" s="7">
        <v>1050</v>
      </c>
      <c r="F713" s="7">
        <v>1982</v>
      </c>
      <c r="G713">
        <f>PERCENTRANK(Table1[Total Citations], E713)</f>
        <v>0.69499999999999995</v>
      </c>
      <c r="H713">
        <f>1-PERCENTRANK(Table1[Earliest Pub], F713)</f>
        <v>0.68399999999999994</v>
      </c>
      <c r="I713">
        <f>AVERAGEIF(Table1[School], B713, Table1[Cit rank])</f>
        <v>0.70359375000000002</v>
      </c>
      <c r="J713">
        <f>AVERAGEIF(Table1[School], B713, Table1[YO rank])</f>
        <v>0.57143750000000004</v>
      </c>
      <c r="K713" s="3">
        <f t="shared" si="33"/>
        <v>1.2312698239090014</v>
      </c>
      <c r="L713" s="3">
        <f t="shared" si="34"/>
        <v>39</v>
      </c>
      <c r="M713" s="3">
        <f t="shared" si="35"/>
        <v>26.923076923076923</v>
      </c>
    </row>
    <row r="714" spans="1:13" ht="15.6">
      <c r="A714" s="7" t="s">
        <v>792</v>
      </c>
      <c r="B714" s="7" t="s">
        <v>56</v>
      </c>
      <c r="C714" s="7" t="s">
        <v>7</v>
      </c>
      <c r="D714" s="7" t="s">
        <v>83</v>
      </c>
      <c r="E714" s="7">
        <v>1604</v>
      </c>
      <c r="F714" s="7">
        <v>1975</v>
      </c>
      <c r="G714">
        <f>PERCENTRANK(Table1[Total Citations], E714)</f>
        <v>0.81</v>
      </c>
      <c r="H714">
        <f>1-PERCENTRANK(Table1[Earliest Pub], F714)</f>
        <v>0.84599999999999997</v>
      </c>
      <c r="I714">
        <f>AVERAGEIF(Table1[School], B714, Table1[Cit rank])</f>
        <v>0.70359375000000002</v>
      </c>
      <c r="J714">
        <f>AVERAGEIF(Table1[School], B714, Table1[YO rank])</f>
        <v>0.57143750000000004</v>
      </c>
      <c r="K714" s="3">
        <f t="shared" si="33"/>
        <v>1.2312698239090014</v>
      </c>
      <c r="L714" s="3">
        <f t="shared" si="34"/>
        <v>46</v>
      </c>
      <c r="M714" s="3">
        <f t="shared" si="35"/>
        <v>34.869565217391305</v>
      </c>
    </row>
    <row r="715" spans="1:13" ht="15.6">
      <c r="A715" s="7" t="s">
        <v>793</v>
      </c>
      <c r="B715" s="7" t="s">
        <v>59</v>
      </c>
      <c r="C715" s="7" t="s">
        <v>6</v>
      </c>
      <c r="D715" s="7" t="s">
        <v>83</v>
      </c>
      <c r="E715" s="7">
        <v>27</v>
      </c>
      <c r="F715" s="7">
        <v>1986</v>
      </c>
      <c r="G715">
        <f>PERCENTRANK(Table1[Total Citations], E715)</f>
        <v>3.4000000000000002E-2</v>
      </c>
      <c r="H715">
        <f>1-PERCENTRANK(Table1[Earliest Pub], F715)</f>
        <v>0.56400000000000006</v>
      </c>
      <c r="I715">
        <f>AVERAGEIF(Table1[School], B715, Table1[Cit rank])</f>
        <v>0.53252941176470592</v>
      </c>
      <c r="J715">
        <f>AVERAGEIF(Table1[School], B715, Table1[YO rank])</f>
        <v>0.48811764705882343</v>
      </c>
      <c r="K715" s="3">
        <f t="shared" si="33"/>
        <v>1.0909857797059535</v>
      </c>
      <c r="L715" s="3">
        <f t="shared" si="34"/>
        <v>35</v>
      </c>
      <c r="M715" s="3">
        <f t="shared" si="35"/>
        <v>0.77142857142857146</v>
      </c>
    </row>
    <row r="716" spans="1:13" ht="15.6">
      <c r="A716" s="7" t="s">
        <v>794</v>
      </c>
      <c r="B716" s="7" t="s">
        <v>59</v>
      </c>
      <c r="C716" s="7" t="s">
        <v>6</v>
      </c>
      <c r="D716" s="7" t="s">
        <v>83</v>
      </c>
      <c r="E716" s="7">
        <v>883</v>
      </c>
      <c r="F716" s="7">
        <v>1996</v>
      </c>
      <c r="G716">
        <f>PERCENTRANK(Table1[Total Citations], E716)</f>
        <v>0.64200000000000002</v>
      </c>
      <c r="H716">
        <f>1-PERCENTRANK(Table1[Earliest Pub], F716)</f>
        <v>0.27800000000000002</v>
      </c>
      <c r="I716">
        <f>AVERAGEIF(Table1[School], B716, Table1[Cit rank])</f>
        <v>0.53252941176470592</v>
      </c>
      <c r="J716">
        <f>AVERAGEIF(Table1[School], B716, Table1[YO rank])</f>
        <v>0.48811764705882343</v>
      </c>
      <c r="K716" s="3">
        <f t="shared" si="33"/>
        <v>1.0909857797059535</v>
      </c>
      <c r="L716" s="3">
        <f t="shared" si="34"/>
        <v>25</v>
      </c>
      <c r="M716" s="3">
        <f t="shared" si="35"/>
        <v>35.32</v>
      </c>
    </row>
    <row r="717" spans="1:13" ht="15.6">
      <c r="A717" s="7" t="s">
        <v>795</v>
      </c>
      <c r="B717" s="7" t="s">
        <v>59</v>
      </c>
      <c r="C717" s="7" t="s">
        <v>6</v>
      </c>
      <c r="D717" s="7" t="s">
        <v>83</v>
      </c>
      <c r="E717" s="7">
        <v>354</v>
      </c>
      <c r="F717" s="7">
        <v>1997</v>
      </c>
      <c r="G717">
        <f>PERCENTRANK(Table1[Total Citations], E717)</f>
        <v>0.34399999999999997</v>
      </c>
      <c r="H717">
        <f>1-PERCENTRANK(Table1[Earliest Pub], F717)</f>
        <v>0.24</v>
      </c>
      <c r="I717">
        <f>AVERAGEIF(Table1[School], B717, Table1[Cit rank])</f>
        <v>0.53252941176470592</v>
      </c>
      <c r="J717">
        <f>AVERAGEIF(Table1[School], B717, Table1[YO rank])</f>
        <v>0.48811764705882343</v>
      </c>
      <c r="K717" s="3">
        <f t="shared" si="33"/>
        <v>1.0909857797059535</v>
      </c>
      <c r="L717" s="3">
        <f t="shared" si="34"/>
        <v>24</v>
      </c>
      <c r="M717" s="3">
        <f t="shared" si="35"/>
        <v>14.75</v>
      </c>
    </row>
    <row r="718" spans="1:13" ht="15.6">
      <c r="A718" s="7" t="s">
        <v>796</v>
      </c>
      <c r="B718" s="7" t="s">
        <v>59</v>
      </c>
      <c r="C718" s="7" t="s">
        <v>6</v>
      </c>
      <c r="D718" s="7" t="s">
        <v>83</v>
      </c>
      <c r="E718" s="7">
        <v>161</v>
      </c>
      <c r="F718" s="7">
        <v>1997</v>
      </c>
      <c r="G718">
        <f>PERCENTRANK(Table1[Total Citations], E718)</f>
        <v>0.14899999999999999</v>
      </c>
      <c r="H718">
        <f>1-PERCENTRANK(Table1[Earliest Pub], F718)</f>
        <v>0.24</v>
      </c>
      <c r="I718">
        <f>AVERAGEIF(Table1[School], B718, Table1[Cit rank])</f>
        <v>0.53252941176470592</v>
      </c>
      <c r="J718">
        <f>AVERAGEIF(Table1[School], B718, Table1[YO rank])</f>
        <v>0.48811764705882343</v>
      </c>
      <c r="K718" s="3">
        <f t="shared" si="33"/>
        <v>1.0909857797059535</v>
      </c>
      <c r="L718" s="3">
        <f t="shared" si="34"/>
        <v>24</v>
      </c>
      <c r="M718" s="3">
        <f t="shared" si="35"/>
        <v>6.708333333333333</v>
      </c>
    </row>
    <row r="719" spans="1:13" ht="15.6">
      <c r="A719" s="7" t="s">
        <v>797</v>
      </c>
      <c r="B719" s="7" t="s">
        <v>59</v>
      </c>
      <c r="C719" s="7" t="s">
        <v>6</v>
      </c>
      <c r="D719" s="7" t="s">
        <v>83</v>
      </c>
      <c r="E719" s="7">
        <v>584</v>
      </c>
      <c r="F719" s="7">
        <v>1991</v>
      </c>
      <c r="G719">
        <f>PERCENTRANK(Table1[Total Citations], E719)</f>
        <v>0.498</v>
      </c>
      <c r="H719">
        <f>1-PERCENTRANK(Table1[Earliest Pub], F719)</f>
        <v>0.41400000000000003</v>
      </c>
      <c r="I719">
        <f>AVERAGEIF(Table1[School], B719, Table1[Cit rank])</f>
        <v>0.53252941176470592</v>
      </c>
      <c r="J719">
        <f>AVERAGEIF(Table1[School], B719, Table1[YO rank])</f>
        <v>0.48811764705882343</v>
      </c>
      <c r="K719" s="3">
        <f t="shared" si="33"/>
        <v>1.0909857797059535</v>
      </c>
      <c r="L719" s="3">
        <f t="shared" si="34"/>
        <v>30</v>
      </c>
      <c r="M719" s="3">
        <f t="shared" si="35"/>
        <v>19.466666666666665</v>
      </c>
    </row>
    <row r="720" spans="1:13" ht="15.6">
      <c r="A720" s="7" t="s">
        <v>798</v>
      </c>
      <c r="B720" s="7" t="s">
        <v>59</v>
      </c>
      <c r="C720" s="7" t="s">
        <v>6</v>
      </c>
      <c r="D720" s="7" t="s">
        <v>83</v>
      </c>
      <c r="E720" s="7">
        <v>1225</v>
      </c>
      <c r="F720" s="7">
        <v>1993</v>
      </c>
      <c r="G720">
        <f>PERCENTRANK(Table1[Total Citations], E720)</f>
        <v>0.73799999999999999</v>
      </c>
      <c r="H720">
        <f>1-PERCENTRANK(Table1[Earliest Pub], F720)</f>
        <v>0.36299999999999999</v>
      </c>
      <c r="I720">
        <f>AVERAGEIF(Table1[School], B720, Table1[Cit rank])</f>
        <v>0.53252941176470592</v>
      </c>
      <c r="J720">
        <f>AVERAGEIF(Table1[School], B720, Table1[YO rank])</f>
        <v>0.48811764705882343</v>
      </c>
      <c r="K720" s="3">
        <f t="shared" si="33"/>
        <v>1.0909857797059535</v>
      </c>
      <c r="L720" s="3">
        <f t="shared" si="34"/>
        <v>28</v>
      </c>
      <c r="M720" s="3">
        <f t="shared" si="35"/>
        <v>43.75</v>
      </c>
    </row>
    <row r="721" spans="1:13" ht="15.6">
      <c r="A721" s="7" t="s">
        <v>799</v>
      </c>
      <c r="B721" s="7" t="s">
        <v>59</v>
      </c>
      <c r="C721" s="7" t="s">
        <v>6</v>
      </c>
      <c r="D721" s="7" t="s">
        <v>83</v>
      </c>
      <c r="E721" s="7">
        <v>718</v>
      </c>
      <c r="F721" s="7">
        <v>1985</v>
      </c>
      <c r="G721">
        <f>PERCENTRANK(Table1[Total Citations], E721)</f>
        <v>0.57699999999999996</v>
      </c>
      <c r="H721">
        <f>1-PERCENTRANK(Table1[Earliest Pub], F721)</f>
        <v>0.59299999999999997</v>
      </c>
      <c r="I721">
        <f>AVERAGEIF(Table1[School], B721, Table1[Cit rank])</f>
        <v>0.53252941176470592</v>
      </c>
      <c r="J721">
        <f>AVERAGEIF(Table1[School], B721, Table1[YO rank])</f>
        <v>0.48811764705882343</v>
      </c>
      <c r="K721" s="3">
        <f t="shared" si="33"/>
        <v>1.0909857797059535</v>
      </c>
      <c r="L721" s="3">
        <f t="shared" si="34"/>
        <v>36</v>
      </c>
      <c r="M721" s="3">
        <f t="shared" si="35"/>
        <v>19.944444444444443</v>
      </c>
    </row>
    <row r="722" spans="1:13" ht="15.6">
      <c r="A722" s="7" t="s">
        <v>800</v>
      </c>
      <c r="B722" s="7" t="s">
        <v>59</v>
      </c>
      <c r="C722" s="7" t="s">
        <v>6</v>
      </c>
      <c r="D722" s="7" t="s">
        <v>83</v>
      </c>
      <c r="E722" s="7">
        <v>654</v>
      </c>
      <c r="F722" s="7">
        <v>1984</v>
      </c>
      <c r="G722">
        <f>PERCENTRANK(Table1[Total Citations], E722)</f>
        <v>0.54400000000000004</v>
      </c>
      <c r="H722">
        <f>1-PERCENTRANK(Table1[Earliest Pub], F722)</f>
        <v>0.622</v>
      </c>
      <c r="I722">
        <f>AVERAGEIF(Table1[School], B722, Table1[Cit rank])</f>
        <v>0.53252941176470592</v>
      </c>
      <c r="J722">
        <f>AVERAGEIF(Table1[School], B722, Table1[YO rank])</f>
        <v>0.48811764705882343</v>
      </c>
      <c r="K722" s="3">
        <f t="shared" si="33"/>
        <v>1.0909857797059535</v>
      </c>
      <c r="L722" s="3">
        <f t="shared" si="34"/>
        <v>37</v>
      </c>
      <c r="M722" s="3">
        <f t="shared" si="35"/>
        <v>17.675675675675677</v>
      </c>
    </row>
    <row r="723" spans="1:13" ht="15.6">
      <c r="A723" s="7" t="s">
        <v>801</v>
      </c>
      <c r="B723" s="7" t="s">
        <v>59</v>
      </c>
      <c r="C723" s="7" t="s">
        <v>7</v>
      </c>
      <c r="D723" s="7" t="s">
        <v>83</v>
      </c>
      <c r="E723" s="7">
        <v>19</v>
      </c>
      <c r="F723" s="7">
        <v>2004</v>
      </c>
      <c r="G723">
        <f>PERCENTRANK(Table1[Total Citations], E723)</f>
        <v>2.5999999999999999E-2</v>
      </c>
      <c r="H723">
        <f>1-PERCENTRANK(Table1[Earliest Pub], F723)</f>
        <v>6.1000000000000054E-2</v>
      </c>
      <c r="I723">
        <f>AVERAGEIF(Table1[School], B723, Table1[Cit rank])</f>
        <v>0.53252941176470592</v>
      </c>
      <c r="J723">
        <f>AVERAGEIF(Table1[School], B723, Table1[YO rank])</f>
        <v>0.48811764705882343</v>
      </c>
      <c r="K723" s="3">
        <f t="shared" si="33"/>
        <v>1.0909857797059535</v>
      </c>
      <c r="L723" s="3">
        <f t="shared" si="34"/>
        <v>17</v>
      </c>
      <c r="M723" s="3">
        <f t="shared" si="35"/>
        <v>1.1176470588235294</v>
      </c>
    </row>
    <row r="724" spans="1:13" ht="15.6">
      <c r="A724" s="7" t="s">
        <v>802</v>
      </c>
      <c r="B724" s="7" t="s">
        <v>59</v>
      </c>
      <c r="C724" s="7" t="s">
        <v>7</v>
      </c>
      <c r="D724" s="7" t="s">
        <v>83</v>
      </c>
      <c r="E724" s="7">
        <v>1570</v>
      </c>
      <c r="F724" s="7">
        <v>1999</v>
      </c>
      <c r="G724">
        <f>PERCENTRANK(Table1[Total Citations], E724)</f>
        <v>0.80500000000000005</v>
      </c>
      <c r="H724">
        <f>1-PERCENTRANK(Table1[Earliest Pub], F724)</f>
        <v>0.17200000000000004</v>
      </c>
      <c r="I724">
        <f>AVERAGEIF(Table1[School], B724, Table1[Cit rank])</f>
        <v>0.53252941176470592</v>
      </c>
      <c r="J724">
        <f>AVERAGEIF(Table1[School], B724, Table1[YO rank])</f>
        <v>0.48811764705882343</v>
      </c>
      <c r="K724" s="3">
        <f t="shared" si="33"/>
        <v>1.0909857797059535</v>
      </c>
      <c r="L724" s="3">
        <f t="shared" si="34"/>
        <v>22</v>
      </c>
      <c r="M724" s="3">
        <f t="shared" si="35"/>
        <v>71.36363636363636</v>
      </c>
    </row>
    <row r="725" spans="1:13" ht="15.6">
      <c r="A725" s="7" t="s">
        <v>803</v>
      </c>
      <c r="B725" s="7" t="s">
        <v>59</v>
      </c>
      <c r="C725" s="7" t="s">
        <v>7</v>
      </c>
      <c r="D725" s="7" t="s">
        <v>83</v>
      </c>
      <c r="E725" s="7">
        <v>270</v>
      </c>
      <c r="F725" s="7">
        <v>1981</v>
      </c>
      <c r="G725">
        <f>PERCENTRANK(Table1[Total Citations], E725)</f>
        <v>0.26700000000000002</v>
      </c>
      <c r="H725">
        <f>1-PERCENTRANK(Table1[Earliest Pub], F725)</f>
        <v>0.71399999999999997</v>
      </c>
      <c r="I725">
        <f>AVERAGEIF(Table1[School], B725, Table1[Cit rank])</f>
        <v>0.53252941176470592</v>
      </c>
      <c r="J725">
        <f>AVERAGEIF(Table1[School], B725, Table1[YO rank])</f>
        <v>0.48811764705882343</v>
      </c>
      <c r="K725" s="3">
        <f t="shared" si="33"/>
        <v>1.0909857797059535</v>
      </c>
      <c r="L725" s="3">
        <f t="shared" si="34"/>
        <v>40</v>
      </c>
      <c r="M725" s="3">
        <f t="shared" si="35"/>
        <v>6.75</v>
      </c>
    </row>
    <row r="726" spans="1:13" ht="15.6">
      <c r="A726" s="7" t="s">
        <v>804</v>
      </c>
      <c r="B726" s="7" t="s">
        <v>59</v>
      </c>
      <c r="C726" s="7" t="s">
        <v>7</v>
      </c>
      <c r="D726" s="7" t="s">
        <v>83</v>
      </c>
      <c r="E726" s="7">
        <v>1183</v>
      </c>
      <c r="F726" s="7">
        <v>1986</v>
      </c>
      <c r="G726">
        <f>PERCENTRANK(Table1[Total Citations], E726)</f>
        <v>0.73</v>
      </c>
      <c r="H726">
        <f>1-PERCENTRANK(Table1[Earliest Pub], F726)</f>
        <v>0.56400000000000006</v>
      </c>
      <c r="I726">
        <f>AVERAGEIF(Table1[School], B726, Table1[Cit rank])</f>
        <v>0.53252941176470592</v>
      </c>
      <c r="J726">
        <f>AVERAGEIF(Table1[School], B726, Table1[YO rank])</f>
        <v>0.48811764705882343</v>
      </c>
      <c r="K726" s="3">
        <f t="shared" si="33"/>
        <v>1.0909857797059535</v>
      </c>
      <c r="L726" s="3">
        <f t="shared" si="34"/>
        <v>35</v>
      </c>
      <c r="M726" s="3">
        <f t="shared" si="35"/>
        <v>33.799999999999997</v>
      </c>
    </row>
    <row r="727" spans="1:13" ht="15.6">
      <c r="A727" s="7" t="s">
        <v>805</v>
      </c>
      <c r="B727" s="7" t="s">
        <v>59</v>
      </c>
      <c r="C727" s="7" t="s">
        <v>7</v>
      </c>
      <c r="D727" s="7" t="s">
        <v>83</v>
      </c>
      <c r="E727" s="7">
        <v>3637</v>
      </c>
      <c r="F727" s="7">
        <v>1958</v>
      </c>
      <c r="G727">
        <f>PERCENTRANK(Table1[Total Citations], E727)</f>
        <v>0.93799999999999994</v>
      </c>
      <c r="H727">
        <f>1-PERCENTRANK(Table1[Earliest Pub], F727)</f>
        <v>0.995</v>
      </c>
      <c r="I727">
        <f>AVERAGEIF(Table1[School], B727, Table1[Cit rank])</f>
        <v>0.53252941176470592</v>
      </c>
      <c r="J727">
        <f>AVERAGEIF(Table1[School], B727, Table1[YO rank])</f>
        <v>0.48811764705882343</v>
      </c>
      <c r="K727" s="3">
        <f t="shared" si="33"/>
        <v>1.0909857797059535</v>
      </c>
      <c r="L727" s="3">
        <f t="shared" si="34"/>
        <v>63</v>
      </c>
      <c r="M727" s="3">
        <f t="shared" si="35"/>
        <v>57.730158730158728</v>
      </c>
    </row>
    <row r="728" spans="1:13" ht="15.6">
      <c r="A728" s="7" t="s">
        <v>806</v>
      </c>
      <c r="B728" s="7" t="s">
        <v>59</v>
      </c>
      <c r="C728" s="7" t="s">
        <v>7</v>
      </c>
      <c r="D728" s="7" t="s">
        <v>83</v>
      </c>
      <c r="E728" s="7">
        <v>790</v>
      </c>
      <c r="F728" s="7">
        <v>2004</v>
      </c>
      <c r="G728">
        <f>PERCENTRANK(Table1[Total Citations], E728)</f>
        <v>0.61099999999999999</v>
      </c>
      <c r="H728">
        <f>1-PERCENTRANK(Table1[Earliest Pub], F728)</f>
        <v>6.1000000000000054E-2</v>
      </c>
      <c r="I728">
        <f>AVERAGEIF(Table1[School], B728, Table1[Cit rank])</f>
        <v>0.53252941176470592</v>
      </c>
      <c r="J728">
        <f>AVERAGEIF(Table1[School], B728, Table1[YO rank])</f>
        <v>0.48811764705882343</v>
      </c>
      <c r="K728" s="3">
        <f t="shared" si="33"/>
        <v>1.0909857797059535</v>
      </c>
      <c r="L728" s="3">
        <f t="shared" si="34"/>
        <v>17</v>
      </c>
      <c r="M728" s="3">
        <f t="shared" si="35"/>
        <v>46.470588235294116</v>
      </c>
    </row>
    <row r="729" spans="1:13" ht="15.6">
      <c r="A729" s="7" t="s">
        <v>807</v>
      </c>
      <c r="B729" s="7" t="s">
        <v>59</v>
      </c>
      <c r="C729" s="7" t="s">
        <v>7</v>
      </c>
      <c r="D729" s="7" t="s">
        <v>83</v>
      </c>
      <c r="E729" s="7">
        <v>193</v>
      </c>
      <c r="F729" s="7">
        <v>2010</v>
      </c>
      <c r="G729">
        <f>PERCENTRANK(Table1[Total Citations], E729)</f>
        <v>0.18</v>
      </c>
      <c r="H729">
        <f>1-PERCENTRANK(Table1[Earliest Pub], F729)</f>
        <v>6.0000000000000053E-3</v>
      </c>
      <c r="I729">
        <f>AVERAGEIF(Table1[School], B729, Table1[Cit rank])</f>
        <v>0.53252941176470592</v>
      </c>
      <c r="J729">
        <f>AVERAGEIF(Table1[School], B729, Table1[YO rank])</f>
        <v>0.48811764705882343</v>
      </c>
      <c r="K729" s="3">
        <f t="shared" si="33"/>
        <v>1.0909857797059535</v>
      </c>
      <c r="L729" s="3">
        <f t="shared" si="34"/>
        <v>11</v>
      </c>
      <c r="M729" s="3">
        <f t="shared" si="35"/>
        <v>17.545454545454547</v>
      </c>
    </row>
    <row r="730" spans="1:13" ht="15.6">
      <c r="A730" s="7" t="s">
        <v>808</v>
      </c>
      <c r="B730" s="7" t="s">
        <v>59</v>
      </c>
      <c r="C730" s="7" t="s">
        <v>7</v>
      </c>
      <c r="D730" s="7" t="s">
        <v>83</v>
      </c>
      <c r="E730" s="7">
        <v>1400</v>
      </c>
      <c r="F730" s="7">
        <v>1970</v>
      </c>
      <c r="G730">
        <f>PERCENTRANK(Table1[Total Citations], E730)</f>
        <v>0.77300000000000002</v>
      </c>
      <c r="H730">
        <f>1-PERCENTRANK(Table1[Earliest Pub], F730)</f>
        <v>0.92700000000000005</v>
      </c>
      <c r="I730">
        <f>AVERAGEIF(Table1[School], B730, Table1[Cit rank])</f>
        <v>0.53252941176470592</v>
      </c>
      <c r="J730">
        <f>AVERAGEIF(Table1[School], B730, Table1[YO rank])</f>
        <v>0.48811764705882343</v>
      </c>
      <c r="K730" s="3">
        <f t="shared" si="33"/>
        <v>1.0909857797059535</v>
      </c>
      <c r="L730" s="3">
        <f t="shared" si="34"/>
        <v>51</v>
      </c>
      <c r="M730" s="3">
        <f t="shared" si="35"/>
        <v>27.450980392156861</v>
      </c>
    </row>
    <row r="731" spans="1:13" ht="15.6">
      <c r="A731" s="7" t="s">
        <v>809</v>
      </c>
      <c r="B731" s="7" t="s">
        <v>59</v>
      </c>
      <c r="C731" s="7" t="s">
        <v>7</v>
      </c>
      <c r="D731" s="7" t="s">
        <v>83</v>
      </c>
      <c r="E731" s="7">
        <v>1599</v>
      </c>
      <c r="F731" s="7">
        <v>1985</v>
      </c>
      <c r="G731">
        <f>PERCENTRANK(Table1[Total Citations], E731)</f>
        <v>0.80800000000000005</v>
      </c>
      <c r="H731">
        <f>1-PERCENTRANK(Table1[Earliest Pub], F731)</f>
        <v>0.59299999999999997</v>
      </c>
      <c r="I731">
        <f>AVERAGEIF(Table1[School], B731, Table1[Cit rank])</f>
        <v>0.53252941176470592</v>
      </c>
      <c r="J731">
        <f>AVERAGEIF(Table1[School], B731, Table1[YO rank])</f>
        <v>0.48811764705882343</v>
      </c>
      <c r="K731" s="3">
        <f t="shared" si="33"/>
        <v>1.0909857797059535</v>
      </c>
      <c r="L731" s="3">
        <f t="shared" si="34"/>
        <v>36</v>
      </c>
      <c r="M731" s="3">
        <f t="shared" si="35"/>
        <v>44.416666666666664</v>
      </c>
    </row>
    <row r="732" spans="1:13" ht="15.6">
      <c r="A732" s="7" t="s">
        <v>810</v>
      </c>
      <c r="B732" s="7" t="s">
        <v>59</v>
      </c>
      <c r="C732" s="7" t="s">
        <v>7</v>
      </c>
      <c r="D732" s="7" t="s">
        <v>83</v>
      </c>
      <c r="E732" s="7">
        <v>727</v>
      </c>
      <c r="F732" s="7">
        <v>1972</v>
      </c>
      <c r="G732">
        <f>PERCENTRANK(Table1[Total Citations], E732)</f>
        <v>0.58099999999999996</v>
      </c>
      <c r="H732">
        <f>1-PERCENTRANK(Table1[Earliest Pub], F732)</f>
        <v>0.89700000000000002</v>
      </c>
      <c r="I732">
        <f>AVERAGEIF(Table1[School], B732, Table1[Cit rank])</f>
        <v>0.53252941176470592</v>
      </c>
      <c r="J732">
        <f>AVERAGEIF(Table1[School], B732, Table1[YO rank])</f>
        <v>0.48811764705882343</v>
      </c>
      <c r="K732" s="3">
        <f t="shared" si="33"/>
        <v>1.0909857797059535</v>
      </c>
      <c r="L732" s="3">
        <f t="shared" si="34"/>
        <v>49</v>
      </c>
      <c r="M732" s="3">
        <f t="shared" si="35"/>
        <v>14.836734693877551</v>
      </c>
    </row>
    <row r="733" spans="1:13" ht="15.6">
      <c r="A733" s="7" t="s">
        <v>811</v>
      </c>
      <c r="B733" s="7" t="s">
        <v>59</v>
      </c>
      <c r="C733" s="7" t="s">
        <v>7</v>
      </c>
      <c r="D733" s="7" t="s">
        <v>83</v>
      </c>
      <c r="E733" s="7">
        <v>1009</v>
      </c>
      <c r="F733" s="7">
        <v>1987</v>
      </c>
      <c r="G733">
        <f>PERCENTRANK(Table1[Total Citations], E733)</f>
        <v>0.67800000000000005</v>
      </c>
      <c r="H733">
        <f>1-PERCENTRANK(Table1[Earliest Pub], F733)</f>
        <v>0.53</v>
      </c>
      <c r="I733">
        <f>AVERAGEIF(Table1[School], B733, Table1[Cit rank])</f>
        <v>0.53252941176470592</v>
      </c>
      <c r="J733">
        <f>AVERAGEIF(Table1[School], B733, Table1[YO rank])</f>
        <v>0.48811764705882343</v>
      </c>
      <c r="K733" s="3">
        <f t="shared" si="33"/>
        <v>1.0909857797059535</v>
      </c>
      <c r="L733" s="3">
        <f t="shared" si="34"/>
        <v>34</v>
      </c>
      <c r="M733" s="3">
        <f t="shared" si="35"/>
        <v>29.676470588235293</v>
      </c>
    </row>
    <row r="734" spans="1:13" ht="15.6">
      <c r="A734" s="7" t="s">
        <v>812</v>
      </c>
      <c r="B734" s="7" t="s">
        <v>59</v>
      </c>
      <c r="C734" s="7" t="s">
        <v>7</v>
      </c>
      <c r="D734" s="7" t="s">
        <v>83</v>
      </c>
      <c r="E734" s="7">
        <v>224</v>
      </c>
      <c r="F734" s="7">
        <v>1977</v>
      </c>
      <c r="G734">
        <f>PERCENTRANK(Table1[Total Citations], E734)</f>
        <v>0.222</v>
      </c>
      <c r="H734">
        <f>1-PERCENTRANK(Table1[Earliest Pub], F734)</f>
        <v>0.80499999999999994</v>
      </c>
      <c r="I734">
        <f>AVERAGEIF(Table1[School], B734, Table1[Cit rank])</f>
        <v>0.53252941176470592</v>
      </c>
      <c r="J734">
        <f>AVERAGEIF(Table1[School], B734, Table1[YO rank])</f>
        <v>0.48811764705882343</v>
      </c>
      <c r="K734" s="3">
        <f t="shared" si="33"/>
        <v>1.0909857797059535</v>
      </c>
      <c r="L734" s="3">
        <f t="shared" si="34"/>
        <v>44</v>
      </c>
      <c r="M734" s="3">
        <f t="shared" si="35"/>
        <v>5.0909090909090908</v>
      </c>
    </row>
    <row r="735" spans="1:13" ht="15.6">
      <c r="A735" s="7" t="s">
        <v>813</v>
      </c>
      <c r="B735" s="7" t="s">
        <v>59</v>
      </c>
      <c r="C735" s="7" t="s">
        <v>7</v>
      </c>
      <c r="D735" s="7" t="s">
        <v>83</v>
      </c>
      <c r="E735" s="7">
        <v>274</v>
      </c>
      <c r="F735" s="7">
        <v>1995</v>
      </c>
      <c r="G735">
        <f>PERCENTRANK(Table1[Total Citations], E735)</f>
        <v>0.27200000000000002</v>
      </c>
      <c r="H735">
        <f>1-PERCENTRANK(Table1[Earliest Pub], F735)</f>
        <v>0.30400000000000005</v>
      </c>
      <c r="I735">
        <f>AVERAGEIF(Table1[School], B735, Table1[Cit rank])</f>
        <v>0.53252941176470592</v>
      </c>
      <c r="J735">
        <f>AVERAGEIF(Table1[School], B735, Table1[YO rank])</f>
        <v>0.48811764705882343</v>
      </c>
      <c r="K735" s="3">
        <f t="shared" si="33"/>
        <v>1.0909857797059535</v>
      </c>
      <c r="L735" s="3">
        <f t="shared" si="34"/>
        <v>26</v>
      </c>
      <c r="M735" s="3">
        <f t="shared" si="35"/>
        <v>10.538461538461538</v>
      </c>
    </row>
    <row r="736" spans="1:13" ht="15.6">
      <c r="A736" s="7" t="s">
        <v>814</v>
      </c>
      <c r="B736" s="7" t="s">
        <v>59</v>
      </c>
      <c r="C736" s="7" t="s">
        <v>7</v>
      </c>
      <c r="D736" s="7" t="s">
        <v>83</v>
      </c>
      <c r="E736" s="7">
        <v>1170</v>
      </c>
      <c r="F736" s="7">
        <v>1993</v>
      </c>
      <c r="G736">
        <f>PERCENTRANK(Table1[Total Citations], E736)</f>
        <v>0.72599999999999998</v>
      </c>
      <c r="H736">
        <f>1-PERCENTRANK(Table1[Earliest Pub], F736)</f>
        <v>0.36299999999999999</v>
      </c>
      <c r="I736">
        <f>AVERAGEIF(Table1[School], B736, Table1[Cit rank])</f>
        <v>0.53252941176470592</v>
      </c>
      <c r="J736">
        <f>AVERAGEIF(Table1[School], B736, Table1[YO rank])</f>
        <v>0.48811764705882343</v>
      </c>
      <c r="K736" s="3">
        <f t="shared" si="33"/>
        <v>1.0909857797059535</v>
      </c>
      <c r="L736" s="3">
        <f t="shared" si="34"/>
        <v>28</v>
      </c>
      <c r="M736" s="3">
        <f t="shared" si="35"/>
        <v>41.785714285714285</v>
      </c>
    </row>
    <row r="737" spans="1:13" ht="15.6">
      <c r="A737" s="7" t="s">
        <v>815</v>
      </c>
      <c r="B737" s="7" t="s">
        <v>59</v>
      </c>
      <c r="C737" s="7" t="s">
        <v>7</v>
      </c>
      <c r="D737" s="7" t="s">
        <v>83</v>
      </c>
      <c r="E737" s="7">
        <v>1048</v>
      </c>
      <c r="F737" s="7">
        <v>1984</v>
      </c>
      <c r="G737">
        <f>PERCENTRANK(Table1[Total Citations], E737)</f>
        <v>0.69199999999999995</v>
      </c>
      <c r="H737">
        <f>1-PERCENTRANK(Table1[Earliest Pub], F737)</f>
        <v>0.622</v>
      </c>
      <c r="I737">
        <f>AVERAGEIF(Table1[School], B737, Table1[Cit rank])</f>
        <v>0.53252941176470592</v>
      </c>
      <c r="J737">
        <f>AVERAGEIF(Table1[School], B737, Table1[YO rank])</f>
        <v>0.48811764705882343</v>
      </c>
      <c r="K737" s="3">
        <f t="shared" si="33"/>
        <v>1.0909857797059535</v>
      </c>
      <c r="L737" s="3">
        <f t="shared" si="34"/>
        <v>37</v>
      </c>
      <c r="M737" s="3">
        <f t="shared" si="35"/>
        <v>28.324324324324323</v>
      </c>
    </row>
    <row r="738" spans="1:13" ht="15.6">
      <c r="A738" s="7" t="s">
        <v>816</v>
      </c>
      <c r="B738" s="7" t="s">
        <v>59</v>
      </c>
      <c r="C738" s="7" t="s">
        <v>7</v>
      </c>
      <c r="D738" s="7" t="s">
        <v>83</v>
      </c>
      <c r="E738" s="7">
        <v>986</v>
      </c>
      <c r="F738" s="7">
        <v>2000</v>
      </c>
      <c r="G738">
        <f>PERCENTRANK(Table1[Total Citations], E738)</f>
        <v>0.67100000000000004</v>
      </c>
      <c r="H738">
        <f>1-PERCENTRANK(Table1[Earliest Pub], F738)</f>
        <v>0.14700000000000002</v>
      </c>
      <c r="I738">
        <f>AVERAGEIF(Table1[School], B738, Table1[Cit rank])</f>
        <v>0.53252941176470592</v>
      </c>
      <c r="J738">
        <f>AVERAGEIF(Table1[School], B738, Table1[YO rank])</f>
        <v>0.48811764705882343</v>
      </c>
      <c r="K738" s="3">
        <f t="shared" si="33"/>
        <v>1.0909857797059535</v>
      </c>
      <c r="L738" s="3">
        <f t="shared" si="34"/>
        <v>21</v>
      </c>
      <c r="M738" s="3">
        <f t="shared" si="35"/>
        <v>46.952380952380949</v>
      </c>
    </row>
    <row r="739" spans="1:13" ht="15.6">
      <c r="A739" s="7" t="s">
        <v>817</v>
      </c>
      <c r="B739" s="7" t="s">
        <v>59</v>
      </c>
      <c r="C739" s="7" t="s">
        <v>7</v>
      </c>
      <c r="D739" s="7" t="s">
        <v>83</v>
      </c>
      <c r="E739" s="7">
        <v>3611</v>
      </c>
      <c r="F739" s="7">
        <v>1978</v>
      </c>
      <c r="G739">
        <f>PERCENTRANK(Table1[Total Citations], E739)</f>
        <v>0.93799999999999994</v>
      </c>
      <c r="H739">
        <f>1-PERCENTRANK(Table1[Earliest Pub], F739)</f>
        <v>0.78200000000000003</v>
      </c>
      <c r="I739">
        <f>AVERAGEIF(Table1[School], B739, Table1[Cit rank])</f>
        <v>0.53252941176470592</v>
      </c>
      <c r="J739">
        <f>AVERAGEIF(Table1[School], B739, Table1[YO rank])</f>
        <v>0.48811764705882343</v>
      </c>
      <c r="K739" s="3">
        <f t="shared" si="33"/>
        <v>1.0909857797059535</v>
      </c>
      <c r="L739" s="3">
        <f t="shared" si="34"/>
        <v>43</v>
      </c>
      <c r="M739" s="3">
        <f t="shared" si="35"/>
        <v>83.976744186046517</v>
      </c>
    </row>
    <row r="740" spans="1:13" ht="15.6">
      <c r="A740" s="7" t="s">
        <v>818</v>
      </c>
      <c r="B740" s="7" t="s">
        <v>59</v>
      </c>
      <c r="C740" s="7" t="s">
        <v>7</v>
      </c>
      <c r="D740" s="7" t="s">
        <v>83</v>
      </c>
      <c r="E740" s="7">
        <v>29</v>
      </c>
      <c r="F740" s="7">
        <v>2002</v>
      </c>
      <c r="G740">
        <f>PERCENTRANK(Table1[Total Citations], E740)</f>
        <v>3.5999999999999997E-2</v>
      </c>
      <c r="H740">
        <f>1-PERCENTRANK(Table1[Earliest Pub], F740)</f>
        <v>0.10299999999999998</v>
      </c>
      <c r="I740">
        <f>AVERAGEIF(Table1[School], B740, Table1[Cit rank])</f>
        <v>0.53252941176470592</v>
      </c>
      <c r="J740">
        <f>AVERAGEIF(Table1[School], B740, Table1[YO rank])</f>
        <v>0.48811764705882343</v>
      </c>
      <c r="K740" s="3">
        <f t="shared" si="33"/>
        <v>1.0909857797059535</v>
      </c>
      <c r="L740" s="3">
        <f t="shared" si="34"/>
        <v>19</v>
      </c>
      <c r="M740" s="3">
        <f t="shared" si="35"/>
        <v>1.5263157894736843</v>
      </c>
    </row>
    <row r="741" spans="1:13" ht="15.6">
      <c r="A741" s="7" t="s">
        <v>819</v>
      </c>
      <c r="B741" s="7" t="s">
        <v>59</v>
      </c>
      <c r="C741" s="7" t="s">
        <v>7</v>
      </c>
      <c r="D741" s="7" t="s">
        <v>83</v>
      </c>
      <c r="E741" s="7">
        <v>9184</v>
      </c>
      <c r="F741" s="7">
        <v>1966</v>
      </c>
      <c r="G741">
        <f>PERCENTRANK(Table1[Total Citations], E741)</f>
        <v>0.99</v>
      </c>
      <c r="H741">
        <f>1-PERCENTRANK(Table1[Earliest Pub], F741)</f>
        <v>0.96599999999999997</v>
      </c>
      <c r="I741">
        <f>AVERAGEIF(Table1[School], B741, Table1[Cit rank])</f>
        <v>0.53252941176470592</v>
      </c>
      <c r="J741">
        <f>AVERAGEIF(Table1[School], B741, Table1[YO rank])</f>
        <v>0.48811764705882343</v>
      </c>
      <c r="K741" s="3">
        <f t="shared" si="33"/>
        <v>1.0909857797059535</v>
      </c>
      <c r="L741" s="3">
        <f t="shared" si="34"/>
        <v>55</v>
      </c>
      <c r="M741" s="3">
        <f t="shared" si="35"/>
        <v>166.98181818181817</v>
      </c>
    </row>
    <row r="742" spans="1:13" ht="15.6">
      <c r="A742" s="7" t="s">
        <v>820</v>
      </c>
      <c r="B742" s="7" t="s">
        <v>59</v>
      </c>
      <c r="C742" s="7" t="s">
        <v>7</v>
      </c>
      <c r="D742" s="7" t="s">
        <v>83</v>
      </c>
      <c r="E742" s="7">
        <v>947</v>
      </c>
      <c r="F742" s="7">
        <v>1971</v>
      </c>
      <c r="G742">
        <f>PERCENTRANK(Table1[Total Citations], E742)</f>
        <v>0.65800000000000003</v>
      </c>
      <c r="H742">
        <f>1-PERCENTRANK(Table1[Earliest Pub], F742)</f>
        <v>0.91300000000000003</v>
      </c>
      <c r="I742">
        <f>AVERAGEIF(Table1[School], B742, Table1[Cit rank])</f>
        <v>0.53252941176470592</v>
      </c>
      <c r="J742">
        <f>AVERAGEIF(Table1[School], B742, Table1[YO rank])</f>
        <v>0.48811764705882343</v>
      </c>
      <c r="K742" s="3">
        <f t="shared" si="33"/>
        <v>1.0909857797059535</v>
      </c>
      <c r="L742" s="3">
        <f t="shared" si="34"/>
        <v>50</v>
      </c>
      <c r="M742" s="3">
        <f t="shared" si="35"/>
        <v>18.940000000000001</v>
      </c>
    </row>
    <row r="743" spans="1:13" ht="15.6">
      <c r="A743" s="7" t="s">
        <v>821</v>
      </c>
      <c r="B743" s="7" t="s">
        <v>59</v>
      </c>
      <c r="C743" s="7" t="s">
        <v>7</v>
      </c>
      <c r="D743" s="7" t="s">
        <v>83</v>
      </c>
      <c r="E743" s="7">
        <v>2641</v>
      </c>
      <c r="F743" s="7">
        <v>1967</v>
      </c>
      <c r="G743">
        <f>PERCENTRANK(Table1[Total Citations], E743)</f>
        <v>0.90200000000000002</v>
      </c>
      <c r="H743">
        <f>1-PERCENTRANK(Table1[Earliest Pub], F743)</f>
        <v>0.95799999999999996</v>
      </c>
      <c r="I743">
        <f>AVERAGEIF(Table1[School], B743, Table1[Cit rank])</f>
        <v>0.53252941176470592</v>
      </c>
      <c r="J743">
        <f>AVERAGEIF(Table1[School], B743, Table1[YO rank])</f>
        <v>0.48811764705882343</v>
      </c>
      <c r="K743" s="3">
        <f t="shared" si="33"/>
        <v>1.0909857797059535</v>
      </c>
      <c r="L743" s="3">
        <f t="shared" si="34"/>
        <v>54</v>
      </c>
      <c r="M743" s="3">
        <f t="shared" si="35"/>
        <v>48.907407407407405</v>
      </c>
    </row>
    <row r="744" spans="1:13" ht="15.6">
      <c r="A744" s="7" t="s">
        <v>822</v>
      </c>
      <c r="B744" s="7" t="s">
        <v>59</v>
      </c>
      <c r="C744" s="7" t="s">
        <v>7</v>
      </c>
      <c r="D744" s="7" t="s">
        <v>83</v>
      </c>
      <c r="E744" s="7">
        <v>596</v>
      </c>
      <c r="F744" s="7">
        <v>1992</v>
      </c>
      <c r="G744">
        <f>PERCENTRANK(Table1[Total Citations], E744)</f>
        <v>0.505</v>
      </c>
      <c r="H744">
        <f>1-PERCENTRANK(Table1[Earliest Pub], F744)</f>
        <v>0.38700000000000001</v>
      </c>
      <c r="I744">
        <f>AVERAGEIF(Table1[School], B744, Table1[Cit rank])</f>
        <v>0.53252941176470592</v>
      </c>
      <c r="J744">
        <f>AVERAGEIF(Table1[School], B744, Table1[YO rank])</f>
        <v>0.48811764705882343</v>
      </c>
      <c r="K744" s="3">
        <f t="shared" si="33"/>
        <v>1.0909857797059535</v>
      </c>
      <c r="L744" s="3">
        <f t="shared" si="34"/>
        <v>29</v>
      </c>
      <c r="M744" s="3">
        <f t="shared" si="35"/>
        <v>20.551724137931036</v>
      </c>
    </row>
    <row r="745" spans="1:13" ht="15.6">
      <c r="A745" s="7" t="s">
        <v>823</v>
      </c>
      <c r="B745" s="7" t="s">
        <v>59</v>
      </c>
      <c r="C745" s="7" t="s">
        <v>7</v>
      </c>
      <c r="D745" s="7" t="s">
        <v>83</v>
      </c>
      <c r="E745" s="7">
        <v>904</v>
      </c>
      <c r="F745" s="7">
        <v>1997</v>
      </c>
      <c r="G745">
        <f>PERCENTRANK(Table1[Total Citations], E745)</f>
        <v>0.64800000000000002</v>
      </c>
      <c r="H745">
        <f>1-PERCENTRANK(Table1[Earliest Pub], F745)</f>
        <v>0.24</v>
      </c>
      <c r="I745">
        <f>AVERAGEIF(Table1[School], B745, Table1[Cit rank])</f>
        <v>0.53252941176470592</v>
      </c>
      <c r="J745">
        <f>AVERAGEIF(Table1[School], B745, Table1[YO rank])</f>
        <v>0.48811764705882343</v>
      </c>
      <c r="K745" s="3">
        <f t="shared" si="33"/>
        <v>1.0909857797059535</v>
      </c>
      <c r="L745" s="3">
        <f t="shared" si="34"/>
        <v>24</v>
      </c>
      <c r="M745" s="3">
        <f t="shared" si="35"/>
        <v>37.666666666666664</v>
      </c>
    </row>
    <row r="746" spans="1:13" ht="15.6">
      <c r="A746" s="7" t="s">
        <v>824</v>
      </c>
      <c r="B746" s="7" t="s">
        <v>59</v>
      </c>
      <c r="C746" s="7" t="s">
        <v>7</v>
      </c>
      <c r="D746" s="7" t="s">
        <v>83</v>
      </c>
      <c r="E746" s="7">
        <v>1110</v>
      </c>
      <c r="F746" s="7">
        <v>1984</v>
      </c>
      <c r="G746">
        <f>PERCENTRANK(Table1[Total Citations], E746)</f>
        <v>0.71199999999999997</v>
      </c>
      <c r="H746">
        <f>1-PERCENTRANK(Table1[Earliest Pub], F746)</f>
        <v>0.622</v>
      </c>
      <c r="I746">
        <f>AVERAGEIF(Table1[School], B746, Table1[Cit rank])</f>
        <v>0.53252941176470592</v>
      </c>
      <c r="J746">
        <f>AVERAGEIF(Table1[School], B746, Table1[YO rank])</f>
        <v>0.48811764705882343</v>
      </c>
      <c r="K746" s="3">
        <f t="shared" si="33"/>
        <v>1.0909857797059535</v>
      </c>
      <c r="L746" s="3">
        <f t="shared" si="34"/>
        <v>37</v>
      </c>
      <c r="M746" s="3">
        <f t="shared" si="35"/>
        <v>30</v>
      </c>
    </row>
    <row r="747" spans="1:13" ht="15.6">
      <c r="A747" s="7" t="s">
        <v>825</v>
      </c>
      <c r="B747" s="7" t="s">
        <v>59</v>
      </c>
      <c r="C747" s="7" t="s">
        <v>7</v>
      </c>
      <c r="D747" s="7" t="s">
        <v>83</v>
      </c>
      <c r="E747" s="7">
        <v>3786</v>
      </c>
      <c r="F747" s="7">
        <v>1974</v>
      </c>
      <c r="G747">
        <f>PERCENTRANK(Table1[Total Citations], E747)</f>
        <v>0.94499999999999995</v>
      </c>
      <c r="H747">
        <f>1-PERCENTRANK(Table1[Earliest Pub], F747)</f>
        <v>0.86899999999999999</v>
      </c>
      <c r="I747">
        <f>AVERAGEIF(Table1[School], B747, Table1[Cit rank])</f>
        <v>0.53252941176470592</v>
      </c>
      <c r="J747">
        <f>AVERAGEIF(Table1[School], B747, Table1[YO rank])</f>
        <v>0.48811764705882343</v>
      </c>
      <c r="K747" s="3">
        <f t="shared" si="33"/>
        <v>1.0909857797059535</v>
      </c>
      <c r="L747" s="3">
        <f t="shared" si="34"/>
        <v>47</v>
      </c>
      <c r="M747" s="3">
        <f t="shared" si="35"/>
        <v>80.553191489361708</v>
      </c>
    </row>
    <row r="748" spans="1:13" ht="15.6">
      <c r="A748" s="7" t="s">
        <v>826</v>
      </c>
      <c r="B748" s="7" t="s">
        <v>59</v>
      </c>
      <c r="C748" s="7" t="s">
        <v>7</v>
      </c>
      <c r="D748" s="7" t="s">
        <v>83</v>
      </c>
      <c r="E748" s="7">
        <v>743</v>
      </c>
      <c r="F748" s="7">
        <v>2001</v>
      </c>
      <c r="G748">
        <f>PERCENTRANK(Table1[Total Citations], E748)</f>
        <v>0.59</v>
      </c>
      <c r="H748">
        <f>1-PERCENTRANK(Table1[Earliest Pub], F748)</f>
        <v>0.124</v>
      </c>
      <c r="I748">
        <f>AVERAGEIF(Table1[School], B748, Table1[Cit rank])</f>
        <v>0.53252941176470592</v>
      </c>
      <c r="J748">
        <f>AVERAGEIF(Table1[School], B748, Table1[YO rank])</f>
        <v>0.48811764705882343</v>
      </c>
      <c r="K748" s="3">
        <f t="shared" si="33"/>
        <v>1.0909857797059535</v>
      </c>
      <c r="L748" s="3">
        <f t="shared" si="34"/>
        <v>20</v>
      </c>
      <c r="M748" s="3">
        <f t="shared" si="35"/>
        <v>37.15</v>
      </c>
    </row>
    <row r="749" spans="1:13" ht="15.6">
      <c r="A749" s="7" t="s">
        <v>827</v>
      </c>
      <c r="B749" s="7" t="s">
        <v>59</v>
      </c>
      <c r="C749" s="7" t="s">
        <v>7</v>
      </c>
      <c r="D749" s="7" t="s">
        <v>83</v>
      </c>
      <c r="E749" s="7">
        <v>502</v>
      </c>
      <c r="F749" s="7">
        <v>1984</v>
      </c>
      <c r="G749">
        <f>PERCENTRANK(Table1[Total Citations], E749)</f>
        <v>0.44600000000000001</v>
      </c>
      <c r="H749">
        <f>1-PERCENTRANK(Table1[Earliest Pub], F749)</f>
        <v>0.622</v>
      </c>
      <c r="I749">
        <f>AVERAGEIF(Table1[School], B749, Table1[Cit rank])</f>
        <v>0.53252941176470592</v>
      </c>
      <c r="J749">
        <f>AVERAGEIF(Table1[School], B749, Table1[YO rank])</f>
        <v>0.48811764705882343</v>
      </c>
      <c r="K749" s="3">
        <f t="shared" si="33"/>
        <v>1.0909857797059535</v>
      </c>
      <c r="L749" s="3">
        <f t="shared" si="34"/>
        <v>37</v>
      </c>
      <c r="M749" s="3">
        <f t="shared" si="35"/>
        <v>13.567567567567568</v>
      </c>
    </row>
    <row r="750" spans="1:13" ht="15.6">
      <c r="A750" s="7" t="s">
        <v>828</v>
      </c>
      <c r="B750" s="7" t="s">
        <v>59</v>
      </c>
      <c r="C750" s="7" t="s">
        <v>7</v>
      </c>
      <c r="D750" s="7" t="s">
        <v>83</v>
      </c>
      <c r="E750" s="7">
        <v>785</v>
      </c>
      <c r="F750" s="7">
        <v>1991</v>
      </c>
      <c r="G750">
        <f>PERCENTRANK(Table1[Total Citations], E750)</f>
        <v>0.60899999999999999</v>
      </c>
      <c r="H750">
        <f>1-PERCENTRANK(Table1[Earliest Pub], F750)</f>
        <v>0.41400000000000003</v>
      </c>
      <c r="I750">
        <f>AVERAGEIF(Table1[School], B750, Table1[Cit rank])</f>
        <v>0.53252941176470592</v>
      </c>
      <c r="J750">
        <f>AVERAGEIF(Table1[School], B750, Table1[YO rank])</f>
        <v>0.48811764705882343</v>
      </c>
      <c r="K750" s="3">
        <f t="shared" si="33"/>
        <v>1.0909857797059535</v>
      </c>
      <c r="L750" s="3">
        <f t="shared" si="34"/>
        <v>30</v>
      </c>
      <c r="M750" s="3">
        <f t="shared" si="35"/>
        <v>26.166666666666668</v>
      </c>
    </row>
    <row r="751" spans="1:13" ht="15.6">
      <c r="A751" s="7" t="s">
        <v>829</v>
      </c>
      <c r="B751" s="7" t="s">
        <v>59</v>
      </c>
      <c r="C751" s="7" t="s">
        <v>7</v>
      </c>
      <c r="D751" s="7" t="s">
        <v>83</v>
      </c>
      <c r="E751" s="7">
        <v>2780</v>
      </c>
      <c r="F751" s="7">
        <v>1965</v>
      </c>
      <c r="G751">
        <f>PERCENTRANK(Table1[Total Citations], E751)</f>
        <v>0.90900000000000003</v>
      </c>
      <c r="H751">
        <f>1-PERCENTRANK(Table1[Earliest Pub], F751)</f>
        <v>0.97399999999999998</v>
      </c>
      <c r="I751">
        <f>AVERAGEIF(Table1[School], B751, Table1[Cit rank])</f>
        <v>0.53252941176470592</v>
      </c>
      <c r="J751">
        <f>AVERAGEIF(Table1[School], B751, Table1[YO rank])</f>
        <v>0.48811764705882343</v>
      </c>
      <c r="K751" s="3">
        <f t="shared" si="33"/>
        <v>1.0909857797059535</v>
      </c>
      <c r="L751" s="3">
        <f t="shared" si="34"/>
        <v>56</v>
      </c>
      <c r="M751" s="3">
        <f t="shared" si="35"/>
        <v>49.642857142857146</v>
      </c>
    </row>
    <row r="752" spans="1:13" ht="15.6">
      <c r="A752" s="7" t="s">
        <v>830</v>
      </c>
      <c r="B752" s="7" t="s">
        <v>59</v>
      </c>
      <c r="C752" s="7" t="s">
        <v>7</v>
      </c>
      <c r="D752" s="7" t="s">
        <v>83</v>
      </c>
      <c r="E752" s="7">
        <v>1494</v>
      </c>
      <c r="F752" s="7">
        <v>1998</v>
      </c>
      <c r="G752">
        <f>PERCENTRANK(Table1[Total Citations], E752)</f>
        <v>0.79400000000000004</v>
      </c>
      <c r="H752">
        <f>1-PERCENTRANK(Table1[Earliest Pub], F752)</f>
        <v>0.20899999999999996</v>
      </c>
      <c r="I752">
        <f>AVERAGEIF(Table1[School], B752, Table1[Cit rank])</f>
        <v>0.53252941176470592</v>
      </c>
      <c r="J752">
        <f>AVERAGEIF(Table1[School], B752, Table1[YO rank])</f>
        <v>0.48811764705882343</v>
      </c>
      <c r="K752" s="3">
        <f t="shared" si="33"/>
        <v>1.0909857797059535</v>
      </c>
      <c r="L752" s="3">
        <f t="shared" si="34"/>
        <v>23</v>
      </c>
      <c r="M752" s="3">
        <f t="shared" si="35"/>
        <v>64.956521739130437</v>
      </c>
    </row>
    <row r="753" spans="1:13" ht="15.6">
      <c r="A753" s="7" t="s">
        <v>831</v>
      </c>
      <c r="B753" s="7" t="s">
        <v>59</v>
      </c>
      <c r="C753" s="7" t="s">
        <v>7</v>
      </c>
      <c r="D753" s="7" t="s">
        <v>83</v>
      </c>
      <c r="E753" s="7">
        <v>113</v>
      </c>
      <c r="F753" s="7">
        <v>2003</v>
      </c>
      <c r="G753">
        <f>PERCENTRANK(Table1[Total Citations], E753)</f>
        <v>0.109</v>
      </c>
      <c r="H753">
        <f>1-PERCENTRANK(Table1[Earliest Pub], F753)</f>
        <v>8.1999999999999962E-2</v>
      </c>
      <c r="I753">
        <f>AVERAGEIF(Table1[School], B753, Table1[Cit rank])</f>
        <v>0.53252941176470592</v>
      </c>
      <c r="J753">
        <f>AVERAGEIF(Table1[School], B753, Table1[YO rank])</f>
        <v>0.48811764705882343</v>
      </c>
      <c r="K753" s="3">
        <f t="shared" si="33"/>
        <v>1.0909857797059535</v>
      </c>
      <c r="L753" s="3">
        <f t="shared" si="34"/>
        <v>18</v>
      </c>
      <c r="M753" s="3">
        <f t="shared" si="35"/>
        <v>6.2777777777777777</v>
      </c>
    </row>
    <row r="754" spans="1:13" ht="15.6">
      <c r="A754" s="7" t="s">
        <v>832</v>
      </c>
      <c r="B754" s="7" t="s">
        <v>59</v>
      </c>
      <c r="C754" s="7" t="s">
        <v>7</v>
      </c>
      <c r="D754" s="7" t="s">
        <v>83</v>
      </c>
      <c r="E754" s="7">
        <v>1102</v>
      </c>
      <c r="F754" s="7">
        <v>1989</v>
      </c>
      <c r="G754">
        <f>PERCENTRANK(Table1[Total Citations], E754)</f>
        <v>0.71099999999999997</v>
      </c>
      <c r="H754">
        <f>1-PERCENTRANK(Table1[Earliest Pub], F754)</f>
        <v>0.46899999999999997</v>
      </c>
      <c r="I754">
        <f>AVERAGEIF(Table1[School], B754, Table1[Cit rank])</f>
        <v>0.53252941176470592</v>
      </c>
      <c r="J754">
        <f>AVERAGEIF(Table1[School], B754, Table1[YO rank])</f>
        <v>0.48811764705882343</v>
      </c>
      <c r="K754" s="3">
        <f t="shared" si="33"/>
        <v>1.0909857797059535</v>
      </c>
      <c r="L754" s="3">
        <f t="shared" si="34"/>
        <v>32</v>
      </c>
      <c r="M754" s="3">
        <f t="shared" si="35"/>
        <v>34.4375</v>
      </c>
    </row>
    <row r="755" spans="1:13" ht="15.6">
      <c r="A755" s="7" t="s">
        <v>833</v>
      </c>
      <c r="B755" s="7" t="s">
        <v>59</v>
      </c>
      <c r="C755" s="7" t="s">
        <v>7</v>
      </c>
      <c r="D755" s="7" t="s">
        <v>83</v>
      </c>
      <c r="E755" s="7">
        <v>247</v>
      </c>
      <c r="F755" s="7">
        <v>2001</v>
      </c>
      <c r="G755">
        <f>PERCENTRANK(Table1[Total Citations], E755)</f>
        <v>0.248</v>
      </c>
      <c r="H755">
        <f>1-PERCENTRANK(Table1[Earliest Pub], F755)</f>
        <v>0.124</v>
      </c>
      <c r="I755">
        <f>AVERAGEIF(Table1[School], B755, Table1[Cit rank])</f>
        <v>0.53252941176470592</v>
      </c>
      <c r="J755">
        <f>AVERAGEIF(Table1[School], B755, Table1[YO rank])</f>
        <v>0.48811764705882343</v>
      </c>
      <c r="K755" s="3">
        <f t="shared" si="33"/>
        <v>1.0909857797059535</v>
      </c>
      <c r="L755" s="3">
        <f t="shared" si="34"/>
        <v>20</v>
      </c>
      <c r="M755" s="3">
        <f t="shared" si="35"/>
        <v>12.35</v>
      </c>
    </row>
    <row r="756" spans="1:13" ht="15.6">
      <c r="A756" s="7" t="s">
        <v>834</v>
      </c>
      <c r="B756" s="7" t="s">
        <v>59</v>
      </c>
      <c r="C756" s="7" t="s">
        <v>7</v>
      </c>
      <c r="D756" s="7" t="s">
        <v>83</v>
      </c>
      <c r="E756" s="7">
        <v>288</v>
      </c>
      <c r="F756" s="7">
        <v>1970</v>
      </c>
      <c r="G756">
        <f>PERCENTRANK(Table1[Total Citations], E756)</f>
        <v>0.28799999999999998</v>
      </c>
      <c r="H756">
        <f>1-PERCENTRANK(Table1[Earliest Pub], F756)</f>
        <v>0.92700000000000005</v>
      </c>
      <c r="I756">
        <f>AVERAGEIF(Table1[School], B756, Table1[Cit rank])</f>
        <v>0.53252941176470592</v>
      </c>
      <c r="J756">
        <f>AVERAGEIF(Table1[School], B756, Table1[YO rank])</f>
        <v>0.48811764705882343</v>
      </c>
      <c r="K756" s="3">
        <f t="shared" si="33"/>
        <v>1.0909857797059535</v>
      </c>
      <c r="L756" s="3">
        <f t="shared" si="34"/>
        <v>51</v>
      </c>
      <c r="M756" s="3">
        <f t="shared" si="35"/>
        <v>5.6470588235294121</v>
      </c>
    </row>
    <row r="757" spans="1:13" ht="15.6">
      <c r="A757" s="7" t="s">
        <v>835</v>
      </c>
      <c r="B757" s="7" t="s">
        <v>59</v>
      </c>
      <c r="C757" s="7" t="s">
        <v>7</v>
      </c>
      <c r="D757" s="7" t="s">
        <v>83</v>
      </c>
      <c r="E757" s="7">
        <v>286</v>
      </c>
      <c r="F757" s="7">
        <v>2008</v>
      </c>
      <c r="G757">
        <f>PERCENTRANK(Table1[Total Citations], E757)</f>
        <v>0.28499999999999998</v>
      </c>
      <c r="H757">
        <f>1-PERCENTRANK(Table1[Earliest Pub], F757)</f>
        <v>1.2000000000000011E-2</v>
      </c>
      <c r="I757">
        <f>AVERAGEIF(Table1[School], B757, Table1[Cit rank])</f>
        <v>0.53252941176470592</v>
      </c>
      <c r="J757">
        <f>AVERAGEIF(Table1[School], B757, Table1[YO rank])</f>
        <v>0.48811764705882343</v>
      </c>
      <c r="K757" s="3">
        <f t="shared" si="33"/>
        <v>1.0909857797059535</v>
      </c>
      <c r="L757" s="3">
        <f t="shared" si="34"/>
        <v>13</v>
      </c>
      <c r="M757" s="3">
        <f t="shared" si="35"/>
        <v>22</v>
      </c>
    </row>
    <row r="758" spans="1:13" ht="15.6">
      <c r="A758" s="7" t="s">
        <v>836</v>
      </c>
      <c r="B758" s="7" t="s">
        <v>59</v>
      </c>
      <c r="C758" s="7" t="s">
        <v>7</v>
      </c>
      <c r="D758" s="7" t="s">
        <v>83</v>
      </c>
      <c r="E758" s="7">
        <v>622</v>
      </c>
      <c r="F758" s="7">
        <v>1981</v>
      </c>
      <c r="G758">
        <f>PERCENTRANK(Table1[Total Citations], E758)</f>
        <v>0.52200000000000002</v>
      </c>
      <c r="H758">
        <f>1-PERCENTRANK(Table1[Earliest Pub], F758)</f>
        <v>0.71399999999999997</v>
      </c>
      <c r="I758">
        <f>AVERAGEIF(Table1[School], B758, Table1[Cit rank])</f>
        <v>0.53252941176470592</v>
      </c>
      <c r="J758">
        <f>AVERAGEIF(Table1[School], B758, Table1[YO rank])</f>
        <v>0.48811764705882343</v>
      </c>
      <c r="K758" s="3">
        <f t="shared" si="33"/>
        <v>1.0909857797059535</v>
      </c>
      <c r="L758" s="3">
        <f t="shared" si="34"/>
        <v>40</v>
      </c>
      <c r="M758" s="3">
        <f t="shared" si="35"/>
        <v>15.55</v>
      </c>
    </row>
    <row r="759" spans="1:13" ht="15.6">
      <c r="A759" s="7" t="s">
        <v>837</v>
      </c>
      <c r="B759" s="7" t="s">
        <v>59</v>
      </c>
      <c r="C759" s="7" t="s">
        <v>7</v>
      </c>
      <c r="D759" s="7" t="s">
        <v>83</v>
      </c>
      <c r="E759" s="7">
        <v>961</v>
      </c>
      <c r="F759" s="7">
        <v>2000</v>
      </c>
      <c r="G759">
        <f>PERCENTRANK(Table1[Total Citations], E759)</f>
        <v>0.66100000000000003</v>
      </c>
      <c r="H759">
        <f>1-PERCENTRANK(Table1[Earliest Pub], F759)</f>
        <v>0.14700000000000002</v>
      </c>
      <c r="I759">
        <f>AVERAGEIF(Table1[School], B759, Table1[Cit rank])</f>
        <v>0.53252941176470592</v>
      </c>
      <c r="J759">
        <f>AVERAGEIF(Table1[School], B759, Table1[YO rank])</f>
        <v>0.48811764705882343</v>
      </c>
      <c r="K759" s="3">
        <f t="shared" si="33"/>
        <v>1.0909857797059535</v>
      </c>
      <c r="L759" s="3">
        <f t="shared" si="34"/>
        <v>21</v>
      </c>
      <c r="M759" s="3">
        <f t="shared" si="35"/>
        <v>45.761904761904759</v>
      </c>
    </row>
    <row r="760" spans="1:13" ht="15.6">
      <c r="A760" s="7" t="s">
        <v>838</v>
      </c>
      <c r="B760" s="7" t="s">
        <v>59</v>
      </c>
      <c r="C760" s="7" t="s">
        <v>7</v>
      </c>
      <c r="D760" s="7" t="s">
        <v>83</v>
      </c>
      <c r="E760" s="7">
        <v>1365</v>
      </c>
      <c r="F760" s="7">
        <v>1981</v>
      </c>
      <c r="G760">
        <f>PERCENTRANK(Table1[Total Citations], E760)</f>
        <v>0.76700000000000002</v>
      </c>
      <c r="H760">
        <f>1-PERCENTRANK(Table1[Earliest Pub], F760)</f>
        <v>0.71399999999999997</v>
      </c>
      <c r="I760">
        <f>AVERAGEIF(Table1[School], B760, Table1[Cit rank])</f>
        <v>0.53252941176470592</v>
      </c>
      <c r="J760">
        <f>AVERAGEIF(Table1[School], B760, Table1[YO rank])</f>
        <v>0.48811764705882343</v>
      </c>
      <c r="K760" s="3">
        <f t="shared" si="33"/>
        <v>1.0909857797059535</v>
      </c>
      <c r="L760" s="3">
        <f t="shared" si="34"/>
        <v>40</v>
      </c>
      <c r="M760" s="3">
        <f t="shared" si="35"/>
        <v>34.125</v>
      </c>
    </row>
    <row r="761" spans="1:13" ht="15.6">
      <c r="A761" s="7" t="s">
        <v>839</v>
      </c>
      <c r="B761" s="7" t="s">
        <v>59</v>
      </c>
      <c r="C761" s="7" t="s">
        <v>7</v>
      </c>
      <c r="D761" s="7" t="s">
        <v>83</v>
      </c>
      <c r="E761" s="7">
        <v>303</v>
      </c>
      <c r="F761" s="7">
        <v>1994</v>
      </c>
      <c r="G761">
        <f>PERCENTRANK(Table1[Total Citations], E761)</f>
        <v>0.30099999999999999</v>
      </c>
      <c r="H761">
        <f>1-PERCENTRANK(Table1[Earliest Pub], F761)</f>
        <v>0.33399999999999996</v>
      </c>
      <c r="I761">
        <f>AVERAGEIF(Table1[School], B761, Table1[Cit rank])</f>
        <v>0.53252941176470592</v>
      </c>
      <c r="J761">
        <f>AVERAGEIF(Table1[School], B761, Table1[YO rank])</f>
        <v>0.48811764705882343</v>
      </c>
      <c r="K761" s="3">
        <f t="shared" si="33"/>
        <v>1.0909857797059535</v>
      </c>
      <c r="L761" s="3">
        <f t="shared" si="34"/>
        <v>27</v>
      </c>
      <c r="M761" s="3">
        <f t="shared" si="35"/>
        <v>11.222222222222221</v>
      </c>
    </row>
    <row r="762" spans="1:13" ht="15.6">
      <c r="A762" s="7" t="s">
        <v>840</v>
      </c>
      <c r="B762" s="7" t="s">
        <v>59</v>
      </c>
      <c r="C762" s="7" t="s">
        <v>7</v>
      </c>
      <c r="D762" s="7" t="s">
        <v>83</v>
      </c>
      <c r="E762" s="7">
        <v>501</v>
      </c>
      <c r="F762" s="7">
        <v>1983</v>
      </c>
      <c r="G762">
        <f>PERCENTRANK(Table1[Total Citations], E762)</f>
        <v>0.44500000000000001</v>
      </c>
      <c r="H762">
        <f>1-PERCENTRANK(Table1[Earliest Pub], F762)</f>
        <v>0.65200000000000002</v>
      </c>
      <c r="I762">
        <f>AVERAGEIF(Table1[School], B762, Table1[Cit rank])</f>
        <v>0.53252941176470592</v>
      </c>
      <c r="J762">
        <f>AVERAGEIF(Table1[School], B762, Table1[YO rank])</f>
        <v>0.48811764705882343</v>
      </c>
      <c r="K762" s="3">
        <f t="shared" si="33"/>
        <v>1.0909857797059535</v>
      </c>
      <c r="L762" s="3">
        <f t="shared" si="34"/>
        <v>38</v>
      </c>
      <c r="M762" s="3">
        <f t="shared" si="35"/>
        <v>13.184210526315789</v>
      </c>
    </row>
    <row r="763" spans="1:13" ht="15.6">
      <c r="A763" s="7" t="s">
        <v>841</v>
      </c>
      <c r="B763" s="7" t="s">
        <v>59</v>
      </c>
      <c r="C763" s="7" t="s">
        <v>7</v>
      </c>
      <c r="D763" s="7" t="s">
        <v>83</v>
      </c>
      <c r="E763" s="7">
        <v>170</v>
      </c>
      <c r="F763" s="7">
        <v>1998</v>
      </c>
      <c r="G763">
        <f>PERCENTRANK(Table1[Total Citations], E763)</f>
        <v>0.158</v>
      </c>
      <c r="H763">
        <f>1-PERCENTRANK(Table1[Earliest Pub], F763)</f>
        <v>0.20899999999999996</v>
      </c>
      <c r="I763">
        <f>AVERAGEIF(Table1[School], B763, Table1[Cit rank])</f>
        <v>0.53252941176470592</v>
      </c>
      <c r="J763">
        <f>AVERAGEIF(Table1[School], B763, Table1[YO rank])</f>
        <v>0.48811764705882343</v>
      </c>
      <c r="K763" s="3">
        <f t="shared" si="33"/>
        <v>1.0909857797059535</v>
      </c>
      <c r="L763" s="3">
        <f t="shared" si="34"/>
        <v>23</v>
      </c>
      <c r="M763" s="3">
        <f t="shared" si="35"/>
        <v>7.3913043478260869</v>
      </c>
    </row>
    <row r="764" spans="1:13" ht="15.6">
      <c r="A764" s="7" t="s">
        <v>842</v>
      </c>
      <c r="B764" s="7" t="s">
        <v>59</v>
      </c>
      <c r="C764" s="7" t="s">
        <v>7</v>
      </c>
      <c r="D764" s="7" t="s">
        <v>83</v>
      </c>
      <c r="E764" s="7">
        <v>130</v>
      </c>
      <c r="F764" s="7">
        <v>1965</v>
      </c>
      <c r="G764">
        <f>PERCENTRANK(Table1[Total Citations], E764)</f>
        <v>0.123</v>
      </c>
      <c r="H764">
        <f>1-PERCENTRANK(Table1[Earliest Pub], F764)</f>
        <v>0.97399999999999998</v>
      </c>
      <c r="I764">
        <f>AVERAGEIF(Table1[School], B764, Table1[Cit rank])</f>
        <v>0.53252941176470592</v>
      </c>
      <c r="J764">
        <f>AVERAGEIF(Table1[School], B764, Table1[YO rank])</f>
        <v>0.48811764705882343</v>
      </c>
      <c r="K764" s="3">
        <f t="shared" si="33"/>
        <v>1.0909857797059535</v>
      </c>
      <c r="L764" s="3">
        <f t="shared" si="34"/>
        <v>56</v>
      </c>
      <c r="M764" s="3">
        <f t="shared" si="35"/>
        <v>2.3214285714285716</v>
      </c>
    </row>
    <row r="765" spans="1:13" ht="15.6">
      <c r="A765" s="7" t="s">
        <v>843</v>
      </c>
      <c r="B765" s="7" t="s">
        <v>59</v>
      </c>
      <c r="C765" s="7" t="s">
        <v>7</v>
      </c>
      <c r="D765" s="7" t="s">
        <v>83</v>
      </c>
      <c r="E765" s="7">
        <v>363</v>
      </c>
      <c r="F765" s="7">
        <v>1996</v>
      </c>
      <c r="G765">
        <f>PERCENTRANK(Table1[Total Citations], E765)</f>
        <v>0.35299999999999998</v>
      </c>
      <c r="H765">
        <f>1-PERCENTRANK(Table1[Earliest Pub], F765)</f>
        <v>0.27800000000000002</v>
      </c>
      <c r="I765">
        <f>AVERAGEIF(Table1[School], B765, Table1[Cit rank])</f>
        <v>0.53252941176470592</v>
      </c>
      <c r="J765">
        <f>AVERAGEIF(Table1[School], B765, Table1[YO rank])</f>
        <v>0.48811764705882343</v>
      </c>
      <c r="K765" s="3">
        <f t="shared" si="33"/>
        <v>1.0909857797059535</v>
      </c>
      <c r="L765" s="3">
        <f t="shared" si="34"/>
        <v>25</v>
      </c>
      <c r="M765" s="3">
        <f t="shared" si="35"/>
        <v>14.52</v>
      </c>
    </row>
    <row r="766" spans="1:13" ht="15.6">
      <c r="A766" s="8" t="s">
        <v>844</v>
      </c>
      <c r="B766" s="8" t="s">
        <v>60</v>
      </c>
      <c r="C766" s="8" t="s">
        <v>6</v>
      </c>
      <c r="D766" s="8" t="s">
        <v>83</v>
      </c>
      <c r="E766" s="8">
        <v>159</v>
      </c>
      <c r="F766" s="8">
        <v>1983</v>
      </c>
      <c r="G766">
        <f>PERCENTRANK(Table1[Total Citations], E766)</f>
        <v>0.14599999999999999</v>
      </c>
      <c r="H766">
        <f>1-PERCENTRANK(Table1[Earliest Pub], F766)</f>
        <v>0.65200000000000002</v>
      </c>
      <c r="I766">
        <f>AVERAGEIF(Table1[School], B766, Table1[Cit rank])</f>
        <v>0.58236363636363642</v>
      </c>
      <c r="J766">
        <f>AVERAGEIF(Table1[School], B766, Table1[YO rank])</f>
        <v>0.58736363636363642</v>
      </c>
      <c r="K766" s="3">
        <f t="shared" si="33"/>
        <v>0.99148738585358298</v>
      </c>
      <c r="L766" s="3">
        <f t="shared" si="34"/>
        <v>38</v>
      </c>
      <c r="M766" s="3">
        <f t="shared" si="35"/>
        <v>4.1842105263157894</v>
      </c>
    </row>
    <row r="767" spans="1:13" ht="15.6">
      <c r="A767" s="8" t="s">
        <v>845</v>
      </c>
      <c r="B767" s="8" t="s">
        <v>60</v>
      </c>
      <c r="C767" s="8" t="s">
        <v>6</v>
      </c>
      <c r="D767" s="8" t="s">
        <v>83</v>
      </c>
      <c r="E767" s="8">
        <v>157</v>
      </c>
      <c r="F767" s="8">
        <v>2007</v>
      </c>
      <c r="G767">
        <f>PERCENTRANK(Table1[Total Citations], E767)</f>
        <v>0.14599999999999999</v>
      </c>
      <c r="H767">
        <f>1-PERCENTRANK(Table1[Earliest Pub], F767)</f>
        <v>1.8000000000000016E-2</v>
      </c>
      <c r="I767">
        <f>AVERAGEIF(Table1[School], B767, Table1[Cit rank])</f>
        <v>0.58236363636363642</v>
      </c>
      <c r="J767">
        <f>AVERAGEIF(Table1[School], B767, Table1[YO rank])</f>
        <v>0.58736363636363642</v>
      </c>
      <c r="K767" s="3">
        <f t="shared" si="33"/>
        <v>0.99148738585358298</v>
      </c>
      <c r="L767" s="3">
        <f t="shared" si="34"/>
        <v>14</v>
      </c>
      <c r="M767" s="3">
        <f t="shared" si="35"/>
        <v>11.214285714285714</v>
      </c>
    </row>
    <row r="768" spans="1:13" ht="15.6">
      <c r="A768" s="8" t="s">
        <v>846</v>
      </c>
      <c r="B768" s="8" t="s">
        <v>60</v>
      </c>
      <c r="C768" s="8" t="s">
        <v>6</v>
      </c>
      <c r="D768" s="8" t="s">
        <v>83</v>
      </c>
      <c r="E768" s="8">
        <v>568</v>
      </c>
      <c r="F768" s="8">
        <v>2004</v>
      </c>
      <c r="G768">
        <f>PERCENTRANK(Table1[Total Citations], E768)</f>
        <v>0.48599999999999999</v>
      </c>
      <c r="H768">
        <f>1-PERCENTRANK(Table1[Earliest Pub], F768)</f>
        <v>6.1000000000000054E-2</v>
      </c>
      <c r="I768">
        <f>AVERAGEIF(Table1[School], B768, Table1[Cit rank])</f>
        <v>0.58236363636363642</v>
      </c>
      <c r="J768">
        <f>AVERAGEIF(Table1[School], B768, Table1[YO rank])</f>
        <v>0.58736363636363642</v>
      </c>
      <c r="K768" s="3">
        <f t="shared" si="33"/>
        <v>0.99148738585358298</v>
      </c>
      <c r="L768" s="3">
        <f t="shared" si="34"/>
        <v>17</v>
      </c>
      <c r="M768" s="3">
        <f t="shared" si="35"/>
        <v>33.411764705882355</v>
      </c>
    </row>
    <row r="769" spans="1:13" ht="15.6">
      <c r="A769" s="8" t="s">
        <v>847</v>
      </c>
      <c r="B769" s="8" t="s">
        <v>60</v>
      </c>
      <c r="C769" s="7" t="s">
        <v>7</v>
      </c>
      <c r="D769" s="8" t="s">
        <v>83</v>
      </c>
      <c r="E769" s="8">
        <v>493</v>
      </c>
      <c r="F769" s="8">
        <v>1988</v>
      </c>
      <c r="G769">
        <f>PERCENTRANK(Table1[Total Citations], E769)</f>
        <v>0.438</v>
      </c>
      <c r="H769">
        <f>1-PERCENTRANK(Table1[Earliest Pub], F769)</f>
        <v>0.5</v>
      </c>
      <c r="I769">
        <f>AVERAGEIF(Table1[School], B769, Table1[Cit rank])</f>
        <v>0.58236363636363642</v>
      </c>
      <c r="J769">
        <f>AVERAGEIF(Table1[School], B769, Table1[YO rank])</f>
        <v>0.58736363636363642</v>
      </c>
      <c r="K769" s="3">
        <f t="shared" si="33"/>
        <v>0.99148738585358298</v>
      </c>
      <c r="L769" s="3">
        <f t="shared" si="34"/>
        <v>33</v>
      </c>
      <c r="M769" s="3">
        <f t="shared" si="35"/>
        <v>14.939393939393939</v>
      </c>
    </row>
    <row r="770" spans="1:13" ht="15.6">
      <c r="A770" s="8" t="s">
        <v>848</v>
      </c>
      <c r="B770" s="8" t="s">
        <v>60</v>
      </c>
      <c r="C770" s="7" t="s">
        <v>7</v>
      </c>
      <c r="D770" s="8" t="s">
        <v>83</v>
      </c>
      <c r="E770" s="8">
        <v>171</v>
      </c>
      <c r="F770" s="8">
        <v>2007</v>
      </c>
      <c r="G770">
        <f>PERCENTRANK(Table1[Total Citations], E770)</f>
        <v>0.16</v>
      </c>
      <c r="H770">
        <f>1-PERCENTRANK(Table1[Earliest Pub], F770)</f>
        <v>1.8000000000000016E-2</v>
      </c>
      <c r="I770">
        <f>AVERAGEIF(Table1[School], B770, Table1[Cit rank])</f>
        <v>0.58236363636363642</v>
      </c>
      <c r="J770">
        <f>AVERAGEIF(Table1[School], B770, Table1[YO rank])</f>
        <v>0.58736363636363642</v>
      </c>
      <c r="K770" s="3">
        <f t="shared" ref="K770:K833" si="36">I770/J770</f>
        <v>0.99148738585358298</v>
      </c>
      <c r="L770" s="3">
        <f t="shared" ref="L770:L833" si="37">2021-F770</f>
        <v>14</v>
      </c>
      <c r="M770" s="3">
        <f t="shared" ref="M770:M833" si="38">E770/L770</f>
        <v>12.214285714285714</v>
      </c>
    </row>
    <row r="771" spans="1:13" ht="15.6">
      <c r="A771" s="8" t="s">
        <v>849</v>
      </c>
      <c r="B771" s="8" t="s">
        <v>60</v>
      </c>
      <c r="C771" s="7" t="s">
        <v>7</v>
      </c>
      <c r="D771" s="8" t="s">
        <v>83</v>
      </c>
      <c r="E771" s="8">
        <v>1253</v>
      </c>
      <c r="F771" s="8">
        <v>1980</v>
      </c>
      <c r="G771">
        <f>PERCENTRANK(Table1[Total Citations], E771)</f>
        <v>0.747</v>
      </c>
      <c r="H771">
        <f>1-PERCENTRANK(Table1[Earliest Pub], F771)</f>
        <v>0.73899999999999999</v>
      </c>
      <c r="I771">
        <f>AVERAGEIF(Table1[School], B771, Table1[Cit rank])</f>
        <v>0.58236363636363642</v>
      </c>
      <c r="J771">
        <f>AVERAGEIF(Table1[School], B771, Table1[YO rank])</f>
        <v>0.58736363636363642</v>
      </c>
      <c r="K771" s="3">
        <f t="shared" si="36"/>
        <v>0.99148738585358298</v>
      </c>
      <c r="L771" s="3">
        <f t="shared" si="37"/>
        <v>41</v>
      </c>
      <c r="M771" s="3">
        <f t="shared" si="38"/>
        <v>30.560975609756099</v>
      </c>
    </row>
    <row r="772" spans="1:13" ht="15.6">
      <c r="A772" s="8" t="s">
        <v>850</v>
      </c>
      <c r="B772" s="8" t="s">
        <v>60</v>
      </c>
      <c r="C772" s="7" t="s">
        <v>7</v>
      </c>
      <c r="D772" s="8" t="s">
        <v>83</v>
      </c>
      <c r="E772" s="8">
        <v>5642</v>
      </c>
      <c r="F772" s="8">
        <v>1979</v>
      </c>
      <c r="G772">
        <f>PERCENTRANK(Table1[Total Citations], E772)</f>
        <v>0.97499999999999998</v>
      </c>
      <c r="H772">
        <f>1-PERCENTRANK(Table1[Earliest Pub], F772)</f>
        <v>0.76</v>
      </c>
      <c r="I772">
        <f>AVERAGEIF(Table1[School], B772, Table1[Cit rank])</f>
        <v>0.58236363636363642</v>
      </c>
      <c r="J772">
        <f>AVERAGEIF(Table1[School], B772, Table1[YO rank])</f>
        <v>0.58736363636363642</v>
      </c>
      <c r="K772" s="3">
        <f t="shared" si="36"/>
        <v>0.99148738585358298</v>
      </c>
      <c r="L772" s="3">
        <f t="shared" si="37"/>
        <v>42</v>
      </c>
      <c r="M772" s="3">
        <f t="shared" si="38"/>
        <v>134.33333333333334</v>
      </c>
    </row>
    <row r="773" spans="1:13" ht="15.6">
      <c r="A773" s="8" t="s">
        <v>851</v>
      </c>
      <c r="B773" s="8" t="s">
        <v>60</v>
      </c>
      <c r="C773" s="7" t="s">
        <v>7</v>
      </c>
      <c r="D773" s="8" t="s">
        <v>83</v>
      </c>
      <c r="E773" s="8">
        <v>1887</v>
      </c>
      <c r="F773" s="8">
        <v>1982</v>
      </c>
      <c r="G773">
        <f>PERCENTRANK(Table1[Total Citations], E773)</f>
        <v>0.84899999999999998</v>
      </c>
      <c r="H773">
        <f>1-PERCENTRANK(Table1[Earliest Pub], F773)</f>
        <v>0.68399999999999994</v>
      </c>
      <c r="I773">
        <f>AVERAGEIF(Table1[School], B773, Table1[Cit rank])</f>
        <v>0.58236363636363642</v>
      </c>
      <c r="J773">
        <f>AVERAGEIF(Table1[School], B773, Table1[YO rank])</f>
        <v>0.58736363636363642</v>
      </c>
      <c r="K773" s="3">
        <f t="shared" si="36"/>
        <v>0.99148738585358298</v>
      </c>
      <c r="L773" s="3">
        <f t="shared" si="37"/>
        <v>39</v>
      </c>
      <c r="M773" s="3">
        <f t="shared" si="38"/>
        <v>48.384615384615387</v>
      </c>
    </row>
    <row r="774" spans="1:13" ht="15.6">
      <c r="A774" s="8" t="s">
        <v>852</v>
      </c>
      <c r="B774" s="8" t="s">
        <v>60</v>
      </c>
      <c r="C774" s="7" t="s">
        <v>7</v>
      </c>
      <c r="D774" s="8" t="s">
        <v>83</v>
      </c>
      <c r="E774" s="8">
        <v>1363</v>
      </c>
      <c r="F774" s="8">
        <v>1977</v>
      </c>
      <c r="G774">
        <f>PERCENTRANK(Table1[Total Citations], E774)</f>
        <v>0.76700000000000002</v>
      </c>
      <c r="H774">
        <f>1-PERCENTRANK(Table1[Earliest Pub], F774)</f>
        <v>0.80499999999999994</v>
      </c>
      <c r="I774">
        <f>AVERAGEIF(Table1[School], B774, Table1[Cit rank])</f>
        <v>0.58236363636363642</v>
      </c>
      <c r="J774">
        <f>AVERAGEIF(Table1[School], B774, Table1[YO rank])</f>
        <v>0.58736363636363642</v>
      </c>
      <c r="K774" s="3">
        <f t="shared" si="36"/>
        <v>0.99148738585358298</v>
      </c>
      <c r="L774" s="3">
        <f t="shared" si="37"/>
        <v>44</v>
      </c>
      <c r="M774" s="3">
        <f t="shared" si="38"/>
        <v>30.977272727272727</v>
      </c>
    </row>
    <row r="775" spans="1:13" ht="15.6">
      <c r="A775" s="8" t="s">
        <v>853</v>
      </c>
      <c r="B775" s="8" t="s">
        <v>60</v>
      </c>
      <c r="C775" s="7" t="s">
        <v>7</v>
      </c>
      <c r="D775" s="8" t="s">
        <v>83</v>
      </c>
      <c r="E775" s="8">
        <v>261</v>
      </c>
      <c r="F775" s="8">
        <v>2003</v>
      </c>
      <c r="G775">
        <f>PERCENTRANK(Table1[Total Citations], E775)</f>
        <v>0.26100000000000001</v>
      </c>
      <c r="H775">
        <f>1-PERCENTRANK(Table1[Earliest Pub], F775)</f>
        <v>8.1999999999999962E-2</v>
      </c>
      <c r="I775">
        <f>AVERAGEIF(Table1[School], B775, Table1[Cit rank])</f>
        <v>0.58236363636363642</v>
      </c>
      <c r="J775">
        <f>AVERAGEIF(Table1[School], B775, Table1[YO rank])</f>
        <v>0.58736363636363642</v>
      </c>
      <c r="K775" s="3">
        <f t="shared" si="36"/>
        <v>0.99148738585358298</v>
      </c>
      <c r="L775" s="3">
        <f t="shared" si="37"/>
        <v>18</v>
      </c>
      <c r="M775" s="3">
        <f t="shared" si="38"/>
        <v>14.5</v>
      </c>
    </row>
    <row r="776" spans="1:13" ht="15.6">
      <c r="A776" s="8" t="s">
        <v>854</v>
      </c>
      <c r="B776" s="8" t="s">
        <v>60</v>
      </c>
      <c r="C776" s="7" t="s">
        <v>7</v>
      </c>
      <c r="D776" s="8" t="s">
        <v>83</v>
      </c>
      <c r="E776" s="8">
        <v>515</v>
      </c>
      <c r="F776" s="8">
        <v>1995</v>
      </c>
      <c r="G776">
        <f>PERCENTRANK(Table1[Total Citations], E776)</f>
        <v>0.45800000000000002</v>
      </c>
      <c r="H776">
        <f>1-PERCENTRANK(Table1[Earliest Pub], F776)</f>
        <v>0.30400000000000005</v>
      </c>
      <c r="I776">
        <f>AVERAGEIF(Table1[School], B776, Table1[Cit rank])</f>
        <v>0.58236363636363642</v>
      </c>
      <c r="J776">
        <f>AVERAGEIF(Table1[School], B776, Table1[YO rank])</f>
        <v>0.58736363636363642</v>
      </c>
      <c r="K776" s="3">
        <f t="shared" si="36"/>
        <v>0.99148738585358298</v>
      </c>
      <c r="L776" s="3">
        <f t="shared" si="37"/>
        <v>26</v>
      </c>
      <c r="M776" s="3">
        <f t="shared" si="38"/>
        <v>19.807692307692307</v>
      </c>
    </row>
    <row r="777" spans="1:13" ht="15.6">
      <c r="A777" s="8" t="s">
        <v>855</v>
      </c>
      <c r="B777" s="8" t="s">
        <v>60</v>
      </c>
      <c r="C777" s="7" t="s">
        <v>7</v>
      </c>
      <c r="D777" s="8" t="s">
        <v>83</v>
      </c>
      <c r="E777" s="8">
        <v>12188</v>
      </c>
      <c r="F777" s="8">
        <v>1979</v>
      </c>
      <c r="G777">
        <f>PERCENTRANK(Table1[Total Citations], E777)</f>
        <v>0.996</v>
      </c>
      <c r="H777">
        <f>1-PERCENTRANK(Table1[Earliest Pub], F777)</f>
        <v>0.76</v>
      </c>
      <c r="I777">
        <f>AVERAGEIF(Table1[School], B777, Table1[Cit rank])</f>
        <v>0.58236363636363642</v>
      </c>
      <c r="J777">
        <f>AVERAGEIF(Table1[School], B777, Table1[YO rank])</f>
        <v>0.58736363636363642</v>
      </c>
      <c r="K777" s="3">
        <f t="shared" si="36"/>
        <v>0.99148738585358298</v>
      </c>
      <c r="L777" s="3">
        <f t="shared" si="37"/>
        <v>42</v>
      </c>
      <c r="M777" s="3">
        <f t="shared" si="38"/>
        <v>290.1904761904762</v>
      </c>
    </row>
    <row r="778" spans="1:13" ht="15.6">
      <c r="A778" s="8" t="s">
        <v>856</v>
      </c>
      <c r="B778" s="8" t="s">
        <v>60</v>
      </c>
      <c r="C778" s="7" t="s">
        <v>7</v>
      </c>
      <c r="D778" s="8" t="s">
        <v>83</v>
      </c>
      <c r="E778" s="8">
        <v>336</v>
      </c>
      <c r="F778" s="8">
        <v>1977</v>
      </c>
      <c r="G778">
        <f>PERCENTRANK(Table1[Total Citations], E778)</f>
        <v>0.32800000000000001</v>
      </c>
      <c r="H778">
        <f>1-PERCENTRANK(Table1[Earliest Pub], F778)</f>
        <v>0.80499999999999994</v>
      </c>
      <c r="I778">
        <f>AVERAGEIF(Table1[School], B778, Table1[Cit rank])</f>
        <v>0.58236363636363642</v>
      </c>
      <c r="J778">
        <f>AVERAGEIF(Table1[School], B778, Table1[YO rank])</f>
        <v>0.58736363636363642</v>
      </c>
      <c r="K778" s="3">
        <f t="shared" si="36"/>
        <v>0.99148738585358298</v>
      </c>
      <c r="L778" s="3">
        <f t="shared" si="37"/>
        <v>44</v>
      </c>
      <c r="M778" s="3">
        <f t="shared" si="38"/>
        <v>7.6363636363636367</v>
      </c>
    </row>
    <row r="779" spans="1:13" ht="15.6">
      <c r="A779" s="8" t="s">
        <v>857</v>
      </c>
      <c r="B779" s="8" t="s">
        <v>60</v>
      </c>
      <c r="C779" s="7" t="s">
        <v>7</v>
      </c>
      <c r="D779" s="8" t="s">
        <v>83</v>
      </c>
      <c r="E779" s="8">
        <v>1003</v>
      </c>
      <c r="F779" s="8">
        <v>1967</v>
      </c>
      <c r="G779">
        <f>PERCENTRANK(Table1[Total Citations], E779)</f>
        <v>0.67600000000000005</v>
      </c>
      <c r="H779">
        <f>1-PERCENTRANK(Table1[Earliest Pub], F779)</f>
        <v>0.95799999999999996</v>
      </c>
      <c r="I779">
        <f>AVERAGEIF(Table1[School], B779, Table1[Cit rank])</f>
        <v>0.58236363636363642</v>
      </c>
      <c r="J779">
        <f>AVERAGEIF(Table1[School], B779, Table1[YO rank])</f>
        <v>0.58736363636363642</v>
      </c>
      <c r="K779" s="3">
        <f t="shared" si="36"/>
        <v>0.99148738585358298</v>
      </c>
      <c r="L779" s="3">
        <f t="shared" si="37"/>
        <v>54</v>
      </c>
      <c r="M779" s="3">
        <f t="shared" si="38"/>
        <v>18.574074074074073</v>
      </c>
    </row>
    <row r="780" spans="1:13" ht="15.6">
      <c r="A780" s="8" t="s">
        <v>858</v>
      </c>
      <c r="B780" s="8" t="s">
        <v>60</v>
      </c>
      <c r="C780" s="7" t="s">
        <v>7</v>
      </c>
      <c r="D780" s="8" t="s">
        <v>83</v>
      </c>
      <c r="E780" s="8">
        <v>636</v>
      </c>
      <c r="F780" s="8">
        <v>1989</v>
      </c>
      <c r="G780">
        <f>PERCENTRANK(Table1[Total Citations], E780)</f>
        <v>0.53200000000000003</v>
      </c>
      <c r="H780">
        <f>1-PERCENTRANK(Table1[Earliest Pub], F780)</f>
        <v>0.46899999999999997</v>
      </c>
      <c r="I780">
        <f>AVERAGEIF(Table1[School], B780, Table1[Cit rank])</f>
        <v>0.58236363636363642</v>
      </c>
      <c r="J780">
        <f>AVERAGEIF(Table1[School], B780, Table1[YO rank])</f>
        <v>0.58736363636363642</v>
      </c>
      <c r="K780" s="3">
        <f t="shared" si="36"/>
        <v>0.99148738585358298</v>
      </c>
      <c r="L780" s="3">
        <f t="shared" si="37"/>
        <v>32</v>
      </c>
      <c r="M780" s="3">
        <f t="shared" si="38"/>
        <v>19.875</v>
      </c>
    </row>
    <row r="781" spans="1:13" ht="15.6">
      <c r="A781" s="8" t="s">
        <v>859</v>
      </c>
      <c r="B781" s="8" t="s">
        <v>60</v>
      </c>
      <c r="C781" s="7" t="s">
        <v>7</v>
      </c>
      <c r="D781" s="8" t="s">
        <v>83</v>
      </c>
      <c r="E781" s="8">
        <v>2571</v>
      </c>
      <c r="F781" s="8">
        <v>1995</v>
      </c>
      <c r="G781">
        <f>PERCENTRANK(Table1[Total Citations], E781)</f>
        <v>0.89700000000000002</v>
      </c>
      <c r="H781">
        <f>1-PERCENTRANK(Table1[Earliest Pub], F781)</f>
        <v>0.30400000000000005</v>
      </c>
      <c r="I781">
        <f>AVERAGEIF(Table1[School], B781, Table1[Cit rank])</f>
        <v>0.58236363636363642</v>
      </c>
      <c r="J781">
        <f>AVERAGEIF(Table1[School], B781, Table1[YO rank])</f>
        <v>0.58736363636363642</v>
      </c>
      <c r="K781" s="3">
        <f t="shared" si="36"/>
        <v>0.99148738585358298</v>
      </c>
      <c r="L781" s="3">
        <f t="shared" si="37"/>
        <v>26</v>
      </c>
      <c r="M781" s="3">
        <f t="shared" si="38"/>
        <v>98.884615384615387</v>
      </c>
    </row>
    <row r="782" spans="1:13" ht="15.6">
      <c r="A782" s="8" t="s">
        <v>860</v>
      </c>
      <c r="B782" s="8" t="s">
        <v>60</v>
      </c>
      <c r="C782" s="7" t="s">
        <v>7</v>
      </c>
      <c r="D782" s="8" t="s">
        <v>83</v>
      </c>
      <c r="E782" s="8">
        <v>5292</v>
      </c>
      <c r="F782" s="8">
        <v>1964</v>
      </c>
      <c r="G782">
        <f>PERCENTRANK(Table1[Total Citations], E782)</f>
        <v>0.97199999999999998</v>
      </c>
      <c r="H782">
        <f>1-PERCENTRANK(Table1[Earliest Pub], F782)</f>
        <v>0.97799999999999998</v>
      </c>
      <c r="I782">
        <f>AVERAGEIF(Table1[School], B782, Table1[Cit rank])</f>
        <v>0.58236363636363642</v>
      </c>
      <c r="J782">
        <f>AVERAGEIF(Table1[School], B782, Table1[YO rank])</f>
        <v>0.58736363636363642</v>
      </c>
      <c r="K782" s="3">
        <f t="shared" si="36"/>
        <v>0.99148738585358298</v>
      </c>
      <c r="L782" s="3">
        <f t="shared" si="37"/>
        <v>57</v>
      </c>
      <c r="M782" s="3">
        <f t="shared" si="38"/>
        <v>92.84210526315789</v>
      </c>
    </row>
    <row r="783" spans="1:13" ht="15.6">
      <c r="A783" s="8" t="s">
        <v>861</v>
      </c>
      <c r="B783" s="8" t="s">
        <v>60</v>
      </c>
      <c r="C783" s="7" t="s">
        <v>7</v>
      </c>
      <c r="D783" s="8" t="s">
        <v>83</v>
      </c>
      <c r="E783" s="8">
        <v>114</v>
      </c>
      <c r="F783" s="8">
        <v>2003</v>
      </c>
      <c r="G783">
        <f>PERCENTRANK(Table1[Total Citations], E783)</f>
        <v>0.111</v>
      </c>
      <c r="H783">
        <f>1-PERCENTRANK(Table1[Earliest Pub], F783)</f>
        <v>8.1999999999999962E-2</v>
      </c>
      <c r="I783">
        <f>AVERAGEIF(Table1[School], B783, Table1[Cit rank])</f>
        <v>0.58236363636363642</v>
      </c>
      <c r="J783">
        <f>AVERAGEIF(Table1[School], B783, Table1[YO rank])</f>
        <v>0.58736363636363642</v>
      </c>
      <c r="K783" s="3">
        <f t="shared" si="36"/>
        <v>0.99148738585358298</v>
      </c>
      <c r="L783" s="3">
        <f t="shared" si="37"/>
        <v>18</v>
      </c>
      <c r="M783" s="3">
        <f t="shared" si="38"/>
        <v>6.333333333333333</v>
      </c>
    </row>
    <row r="784" spans="1:13" ht="15.6">
      <c r="A784" s="8" t="s">
        <v>862</v>
      </c>
      <c r="B784" s="8" t="s">
        <v>60</v>
      </c>
      <c r="C784" s="7" t="s">
        <v>7</v>
      </c>
      <c r="D784" s="8" t="s">
        <v>83</v>
      </c>
      <c r="E784" s="8">
        <v>185</v>
      </c>
      <c r="F784" s="8">
        <v>1998</v>
      </c>
      <c r="G784">
        <f>PERCENTRANK(Table1[Total Citations], E784)</f>
        <v>0.17399999999999999</v>
      </c>
      <c r="H784">
        <f>1-PERCENTRANK(Table1[Earliest Pub], F784)</f>
        <v>0.20899999999999996</v>
      </c>
      <c r="I784">
        <f>AVERAGEIF(Table1[School], B784, Table1[Cit rank])</f>
        <v>0.58236363636363642</v>
      </c>
      <c r="J784">
        <f>AVERAGEIF(Table1[School], B784, Table1[YO rank])</f>
        <v>0.58736363636363642</v>
      </c>
      <c r="K784" s="3">
        <f t="shared" si="36"/>
        <v>0.99148738585358298</v>
      </c>
      <c r="L784" s="3">
        <f t="shared" si="37"/>
        <v>23</v>
      </c>
      <c r="M784" s="3">
        <f t="shared" si="38"/>
        <v>8.0434782608695645</v>
      </c>
    </row>
    <row r="785" spans="1:13" ht="15.6">
      <c r="A785" s="8" t="s">
        <v>863</v>
      </c>
      <c r="B785" s="8" t="s">
        <v>60</v>
      </c>
      <c r="C785" s="7" t="s">
        <v>7</v>
      </c>
      <c r="D785" s="8" t="s">
        <v>83</v>
      </c>
      <c r="E785" s="8">
        <v>677</v>
      </c>
      <c r="F785" s="8">
        <v>1968</v>
      </c>
      <c r="G785">
        <f>PERCENTRANK(Table1[Total Citations], E785)</f>
        <v>0.55900000000000005</v>
      </c>
      <c r="H785">
        <f>1-PERCENTRANK(Table1[Earliest Pub], F785)</f>
        <v>0.94899999999999995</v>
      </c>
      <c r="I785">
        <f>AVERAGEIF(Table1[School], B785, Table1[Cit rank])</f>
        <v>0.58236363636363642</v>
      </c>
      <c r="J785">
        <f>AVERAGEIF(Table1[School], B785, Table1[YO rank])</f>
        <v>0.58736363636363642</v>
      </c>
      <c r="K785" s="3">
        <f t="shared" si="36"/>
        <v>0.99148738585358298</v>
      </c>
      <c r="L785" s="3">
        <f t="shared" si="37"/>
        <v>53</v>
      </c>
      <c r="M785" s="3">
        <f t="shared" si="38"/>
        <v>12.773584905660377</v>
      </c>
    </row>
    <row r="786" spans="1:13" ht="15.6">
      <c r="A786" s="8" t="s">
        <v>864</v>
      </c>
      <c r="B786" s="8" t="s">
        <v>60</v>
      </c>
      <c r="C786" s="7" t="s">
        <v>7</v>
      </c>
      <c r="D786" s="8" t="s">
        <v>83</v>
      </c>
      <c r="E786" s="8">
        <v>1248</v>
      </c>
      <c r="F786" s="8">
        <v>1977</v>
      </c>
      <c r="G786">
        <f>PERCENTRANK(Table1[Total Citations], E786)</f>
        <v>0.746</v>
      </c>
      <c r="H786">
        <f>1-PERCENTRANK(Table1[Earliest Pub], F786)</f>
        <v>0.80499999999999994</v>
      </c>
      <c r="I786">
        <f>AVERAGEIF(Table1[School], B786, Table1[Cit rank])</f>
        <v>0.58236363636363642</v>
      </c>
      <c r="J786">
        <f>AVERAGEIF(Table1[School], B786, Table1[YO rank])</f>
        <v>0.58736363636363642</v>
      </c>
      <c r="K786" s="3">
        <f t="shared" si="36"/>
        <v>0.99148738585358298</v>
      </c>
      <c r="L786" s="3">
        <f t="shared" si="37"/>
        <v>44</v>
      </c>
      <c r="M786" s="3">
        <f t="shared" si="38"/>
        <v>28.363636363636363</v>
      </c>
    </row>
    <row r="787" spans="1:13" ht="15.6">
      <c r="A787" s="8" t="s">
        <v>865</v>
      </c>
      <c r="B787" s="8" t="s">
        <v>60</v>
      </c>
      <c r="C787" s="7" t="s">
        <v>7</v>
      </c>
      <c r="D787" s="8" t="s">
        <v>83</v>
      </c>
      <c r="E787" s="8">
        <v>936</v>
      </c>
      <c r="F787" s="8">
        <v>1982</v>
      </c>
      <c r="G787">
        <f>PERCENTRANK(Table1[Total Citations], E787)</f>
        <v>0.65700000000000003</v>
      </c>
      <c r="H787">
        <f>1-PERCENTRANK(Table1[Earliest Pub], F787)</f>
        <v>0.68399999999999994</v>
      </c>
      <c r="I787">
        <f>AVERAGEIF(Table1[School], B787, Table1[Cit rank])</f>
        <v>0.58236363636363642</v>
      </c>
      <c r="J787">
        <f>AVERAGEIF(Table1[School], B787, Table1[YO rank])</f>
        <v>0.58736363636363642</v>
      </c>
      <c r="K787" s="3">
        <f t="shared" si="36"/>
        <v>0.99148738585358298</v>
      </c>
      <c r="L787" s="3">
        <f t="shared" si="37"/>
        <v>39</v>
      </c>
      <c r="M787" s="3">
        <f t="shared" si="38"/>
        <v>24</v>
      </c>
    </row>
    <row r="788" spans="1:13" ht="15.6">
      <c r="A788" s="8" t="s">
        <v>866</v>
      </c>
      <c r="B788" s="8" t="s">
        <v>60</v>
      </c>
      <c r="C788" s="7" t="s">
        <v>7</v>
      </c>
      <c r="D788" s="8" t="s">
        <v>83</v>
      </c>
      <c r="E788" s="8">
        <v>474</v>
      </c>
      <c r="F788" s="8">
        <v>1969</v>
      </c>
      <c r="G788">
        <f>PERCENTRANK(Table1[Total Citations], E788)</f>
        <v>0.42899999999999999</v>
      </c>
      <c r="H788">
        <f>1-PERCENTRANK(Table1[Earliest Pub], F788)</f>
        <v>0.93900000000000006</v>
      </c>
      <c r="I788">
        <f>AVERAGEIF(Table1[School], B788, Table1[Cit rank])</f>
        <v>0.58236363636363642</v>
      </c>
      <c r="J788">
        <f>AVERAGEIF(Table1[School], B788, Table1[YO rank])</f>
        <v>0.58736363636363642</v>
      </c>
      <c r="K788" s="3">
        <f t="shared" si="36"/>
        <v>0.99148738585358298</v>
      </c>
      <c r="L788" s="3">
        <f t="shared" si="37"/>
        <v>52</v>
      </c>
      <c r="M788" s="3">
        <f t="shared" si="38"/>
        <v>9.115384615384615</v>
      </c>
    </row>
    <row r="789" spans="1:13" ht="15.6">
      <c r="A789" s="8" t="s">
        <v>867</v>
      </c>
      <c r="B789" s="8" t="s">
        <v>60</v>
      </c>
      <c r="C789" s="7" t="s">
        <v>7</v>
      </c>
      <c r="D789" s="8" t="s">
        <v>83</v>
      </c>
      <c r="E789" s="8">
        <v>803</v>
      </c>
      <c r="F789" s="8">
        <v>1971</v>
      </c>
      <c r="G789">
        <f>PERCENTRANK(Table1[Total Citations], E789)</f>
        <v>0.61599999999999999</v>
      </c>
      <c r="H789">
        <f>1-PERCENTRANK(Table1[Earliest Pub], F789)</f>
        <v>0.91300000000000003</v>
      </c>
      <c r="I789">
        <f>AVERAGEIF(Table1[School], B789, Table1[Cit rank])</f>
        <v>0.58236363636363642</v>
      </c>
      <c r="J789">
        <f>AVERAGEIF(Table1[School], B789, Table1[YO rank])</f>
        <v>0.58736363636363642</v>
      </c>
      <c r="K789" s="3">
        <f t="shared" si="36"/>
        <v>0.99148738585358298</v>
      </c>
      <c r="L789" s="3">
        <f t="shared" si="37"/>
        <v>50</v>
      </c>
      <c r="M789" s="3">
        <f t="shared" si="38"/>
        <v>16.059999999999999</v>
      </c>
    </row>
    <row r="790" spans="1:13" ht="15.6">
      <c r="A790" s="8" t="s">
        <v>868</v>
      </c>
      <c r="B790" s="8" t="s">
        <v>60</v>
      </c>
      <c r="C790" s="7" t="s">
        <v>7</v>
      </c>
      <c r="D790" s="8" t="s">
        <v>83</v>
      </c>
      <c r="E790" s="8">
        <v>550</v>
      </c>
      <c r="F790" s="8">
        <v>1980</v>
      </c>
      <c r="G790">
        <f>PERCENTRANK(Table1[Total Citations], E790)</f>
        <v>0.48099999999999998</v>
      </c>
      <c r="H790">
        <f>1-PERCENTRANK(Table1[Earliest Pub], F790)</f>
        <v>0.73899999999999999</v>
      </c>
      <c r="I790">
        <f>AVERAGEIF(Table1[School], B790, Table1[Cit rank])</f>
        <v>0.58236363636363642</v>
      </c>
      <c r="J790">
        <f>AVERAGEIF(Table1[School], B790, Table1[YO rank])</f>
        <v>0.58736363636363642</v>
      </c>
      <c r="K790" s="3">
        <f t="shared" si="36"/>
        <v>0.99148738585358298</v>
      </c>
      <c r="L790" s="3">
        <f t="shared" si="37"/>
        <v>41</v>
      </c>
      <c r="M790" s="3">
        <f t="shared" si="38"/>
        <v>13.414634146341463</v>
      </c>
    </row>
    <row r="791" spans="1:13" ht="15.6">
      <c r="A791" s="8" t="s">
        <v>869</v>
      </c>
      <c r="B791" s="8" t="s">
        <v>60</v>
      </c>
      <c r="C791" s="7" t="s">
        <v>7</v>
      </c>
      <c r="D791" s="8" t="s">
        <v>83</v>
      </c>
      <c r="E791" s="8">
        <v>219</v>
      </c>
      <c r="F791" s="8">
        <v>2006</v>
      </c>
      <c r="G791">
        <f>PERCENTRANK(Table1[Total Citations], E791)</f>
        <v>0.216</v>
      </c>
      <c r="H791">
        <f>1-PERCENTRANK(Table1[Earliest Pub], F791)</f>
        <v>2.7000000000000024E-2</v>
      </c>
      <c r="I791">
        <f>AVERAGEIF(Table1[School], B791, Table1[Cit rank])</f>
        <v>0.58236363636363642</v>
      </c>
      <c r="J791">
        <f>AVERAGEIF(Table1[School], B791, Table1[YO rank])</f>
        <v>0.58736363636363642</v>
      </c>
      <c r="K791" s="3">
        <f t="shared" si="36"/>
        <v>0.99148738585358298</v>
      </c>
      <c r="L791" s="3">
        <f t="shared" si="37"/>
        <v>15</v>
      </c>
      <c r="M791" s="3">
        <f t="shared" si="38"/>
        <v>14.6</v>
      </c>
    </row>
    <row r="792" spans="1:13" ht="15.6">
      <c r="A792" s="8" t="s">
        <v>870</v>
      </c>
      <c r="B792" s="8" t="s">
        <v>60</v>
      </c>
      <c r="C792" s="7" t="s">
        <v>7</v>
      </c>
      <c r="D792" s="8" t="s">
        <v>83</v>
      </c>
      <c r="E792" s="8">
        <v>8267</v>
      </c>
      <c r="F792" s="8">
        <v>1979</v>
      </c>
      <c r="G792">
        <f>PERCENTRANK(Table1[Total Citations], E792)</f>
        <v>0.98899999999999999</v>
      </c>
      <c r="H792">
        <f>1-PERCENTRANK(Table1[Earliest Pub], F792)</f>
        <v>0.76</v>
      </c>
      <c r="I792">
        <f>AVERAGEIF(Table1[School], B792, Table1[Cit rank])</f>
        <v>0.58236363636363642</v>
      </c>
      <c r="J792">
        <f>AVERAGEIF(Table1[School], B792, Table1[YO rank])</f>
        <v>0.58736363636363642</v>
      </c>
      <c r="K792" s="3">
        <f t="shared" si="36"/>
        <v>0.99148738585358298</v>
      </c>
      <c r="L792" s="3">
        <f t="shared" si="37"/>
        <v>42</v>
      </c>
      <c r="M792" s="3">
        <f t="shared" si="38"/>
        <v>196.83333333333334</v>
      </c>
    </row>
    <row r="793" spans="1:13" ht="15.6">
      <c r="A793" s="8" t="s">
        <v>871</v>
      </c>
      <c r="B793" s="8" t="s">
        <v>60</v>
      </c>
      <c r="C793" s="7" t="s">
        <v>7</v>
      </c>
      <c r="D793" s="8" t="s">
        <v>83</v>
      </c>
      <c r="E793" s="8">
        <v>2409</v>
      </c>
      <c r="F793" s="8">
        <v>1973</v>
      </c>
      <c r="G793">
        <f>PERCENTRANK(Table1[Total Citations], E793)</f>
        <v>0.88600000000000001</v>
      </c>
      <c r="H793">
        <f>1-PERCENTRANK(Table1[Earliest Pub], F793)</f>
        <v>0.88500000000000001</v>
      </c>
      <c r="I793">
        <f>AVERAGEIF(Table1[School], B793, Table1[Cit rank])</f>
        <v>0.58236363636363642</v>
      </c>
      <c r="J793">
        <f>AVERAGEIF(Table1[School], B793, Table1[YO rank])</f>
        <v>0.58736363636363642</v>
      </c>
      <c r="K793" s="3">
        <f t="shared" si="36"/>
        <v>0.99148738585358298</v>
      </c>
      <c r="L793" s="3">
        <f t="shared" si="37"/>
        <v>48</v>
      </c>
      <c r="M793" s="3">
        <f t="shared" si="38"/>
        <v>50.1875</v>
      </c>
    </row>
    <row r="794" spans="1:13" ht="15.6">
      <c r="A794" s="8" t="s">
        <v>872</v>
      </c>
      <c r="B794" s="8" t="s">
        <v>60</v>
      </c>
      <c r="C794" s="7" t="s">
        <v>7</v>
      </c>
      <c r="D794" s="8" t="s">
        <v>83</v>
      </c>
      <c r="E794" s="8">
        <v>5475</v>
      </c>
      <c r="F794" s="8">
        <v>1976</v>
      </c>
      <c r="G794">
        <f>PERCENTRANK(Table1[Total Citations], E794)</f>
        <v>0.97299999999999998</v>
      </c>
      <c r="H794">
        <f>1-PERCENTRANK(Table1[Earliest Pub], F794)</f>
        <v>0.82299999999999995</v>
      </c>
      <c r="I794">
        <f>AVERAGEIF(Table1[School], B794, Table1[Cit rank])</f>
        <v>0.58236363636363642</v>
      </c>
      <c r="J794">
        <f>AVERAGEIF(Table1[School], B794, Table1[YO rank])</f>
        <v>0.58736363636363642</v>
      </c>
      <c r="K794" s="3">
        <f t="shared" si="36"/>
        <v>0.99148738585358298</v>
      </c>
      <c r="L794" s="3">
        <f t="shared" si="37"/>
        <v>45</v>
      </c>
      <c r="M794" s="3">
        <f t="shared" si="38"/>
        <v>121.66666666666667</v>
      </c>
    </row>
    <row r="795" spans="1:13" ht="15.6">
      <c r="A795" s="8" t="s">
        <v>873</v>
      </c>
      <c r="B795" s="8" t="s">
        <v>60</v>
      </c>
      <c r="C795" s="7" t="s">
        <v>7</v>
      </c>
      <c r="D795" s="8" t="s">
        <v>83</v>
      </c>
      <c r="E795" s="8">
        <v>1534</v>
      </c>
      <c r="F795" s="8">
        <v>1973</v>
      </c>
      <c r="G795">
        <f>PERCENTRANK(Table1[Total Citations], E795)</f>
        <v>0.79700000000000004</v>
      </c>
      <c r="H795">
        <f>1-PERCENTRANK(Table1[Earliest Pub], F795)</f>
        <v>0.88500000000000001</v>
      </c>
      <c r="I795">
        <f>AVERAGEIF(Table1[School], B795, Table1[Cit rank])</f>
        <v>0.58236363636363642</v>
      </c>
      <c r="J795">
        <f>AVERAGEIF(Table1[School], B795, Table1[YO rank])</f>
        <v>0.58736363636363642</v>
      </c>
      <c r="K795" s="3">
        <f t="shared" si="36"/>
        <v>0.99148738585358298</v>
      </c>
      <c r="L795" s="3">
        <f t="shared" si="37"/>
        <v>48</v>
      </c>
      <c r="M795" s="3">
        <f t="shared" si="38"/>
        <v>31.958333333333332</v>
      </c>
    </row>
    <row r="796" spans="1:13" ht="15.6">
      <c r="A796" s="8" t="s">
        <v>874</v>
      </c>
      <c r="B796" s="8" t="s">
        <v>60</v>
      </c>
      <c r="C796" s="7" t="s">
        <v>7</v>
      </c>
      <c r="D796" s="8" t="s">
        <v>83</v>
      </c>
      <c r="E796" s="8">
        <v>1609</v>
      </c>
      <c r="F796" s="8">
        <v>1987</v>
      </c>
      <c r="G796">
        <f>PERCENTRANK(Table1[Total Citations], E796)</f>
        <v>0.81100000000000005</v>
      </c>
      <c r="H796">
        <f>1-PERCENTRANK(Table1[Earliest Pub], F796)</f>
        <v>0.53</v>
      </c>
      <c r="I796">
        <f>AVERAGEIF(Table1[School], B796, Table1[Cit rank])</f>
        <v>0.58236363636363642</v>
      </c>
      <c r="J796">
        <f>AVERAGEIF(Table1[School], B796, Table1[YO rank])</f>
        <v>0.58736363636363642</v>
      </c>
      <c r="K796" s="3">
        <f t="shared" si="36"/>
        <v>0.99148738585358298</v>
      </c>
      <c r="L796" s="3">
        <f t="shared" si="37"/>
        <v>34</v>
      </c>
      <c r="M796" s="3">
        <f t="shared" si="38"/>
        <v>47.323529411764703</v>
      </c>
    </row>
    <row r="797" spans="1:13" ht="15.6">
      <c r="A797" s="8" t="s">
        <v>875</v>
      </c>
      <c r="B797" s="8" t="s">
        <v>60</v>
      </c>
      <c r="C797" s="7" t="s">
        <v>7</v>
      </c>
      <c r="D797" s="8" t="s">
        <v>83</v>
      </c>
      <c r="E797" s="8">
        <v>418</v>
      </c>
      <c r="F797" s="8">
        <v>1965</v>
      </c>
      <c r="G797">
        <f>PERCENTRANK(Table1[Total Citations], E797)</f>
        <v>0.39700000000000002</v>
      </c>
      <c r="H797">
        <f>1-PERCENTRANK(Table1[Earliest Pub], F797)</f>
        <v>0.97399999999999998</v>
      </c>
      <c r="I797">
        <f>AVERAGEIF(Table1[School], B797, Table1[Cit rank])</f>
        <v>0.58236363636363642</v>
      </c>
      <c r="J797">
        <f>AVERAGEIF(Table1[School], B797, Table1[YO rank])</f>
        <v>0.58736363636363642</v>
      </c>
      <c r="K797" s="3">
        <f t="shared" si="36"/>
        <v>0.99148738585358298</v>
      </c>
      <c r="L797" s="3">
        <f t="shared" si="37"/>
        <v>56</v>
      </c>
      <c r="M797" s="3">
        <f t="shared" si="38"/>
        <v>7.4642857142857144</v>
      </c>
    </row>
    <row r="798" spans="1:13" ht="15.6">
      <c r="A798" s="8" t="s">
        <v>876</v>
      </c>
      <c r="B798" s="8" t="s">
        <v>60</v>
      </c>
      <c r="C798" s="7" t="s">
        <v>7</v>
      </c>
      <c r="D798" s="8" t="s">
        <v>83</v>
      </c>
      <c r="E798" s="8">
        <v>295</v>
      </c>
      <c r="F798" s="8">
        <v>2004</v>
      </c>
      <c r="G798">
        <f>PERCENTRANK(Table1[Total Citations], E798)</f>
        <v>0.29399999999999998</v>
      </c>
      <c r="H798">
        <f>1-PERCENTRANK(Table1[Earliest Pub], F798)</f>
        <v>6.1000000000000054E-2</v>
      </c>
      <c r="I798">
        <f>AVERAGEIF(Table1[School], B798, Table1[Cit rank])</f>
        <v>0.58236363636363642</v>
      </c>
      <c r="J798">
        <f>AVERAGEIF(Table1[School], B798, Table1[YO rank])</f>
        <v>0.58736363636363642</v>
      </c>
      <c r="K798" s="3">
        <f t="shared" si="36"/>
        <v>0.99148738585358298</v>
      </c>
      <c r="L798" s="3">
        <f t="shared" si="37"/>
        <v>17</v>
      </c>
      <c r="M798" s="3">
        <f t="shared" si="38"/>
        <v>17.352941176470587</v>
      </c>
    </row>
    <row r="799" spans="1:13" ht="15.6">
      <c r="A799" s="8" t="s">
        <v>877</v>
      </c>
      <c r="B799" s="8" t="s">
        <v>60</v>
      </c>
      <c r="C799" s="7" t="s">
        <v>7</v>
      </c>
      <c r="D799" s="8" t="s">
        <v>83</v>
      </c>
      <c r="E799" s="8">
        <v>1837</v>
      </c>
      <c r="F799" s="8">
        <v>1989</v>
      </c>
      <c r="G799">
        <f>PERCENTRANK(Table1[Total Citations], E799)</f>
        <v>0.84099999999999997</v>
      </c>
      <c r="H799">
        <f>1-PERCENTRANK(Table1[Earliest Pub], F799)</f>
        <v>0.46899999999999997</v>
      </c>
      <c r="I799">
        <f>AVERAGEIF(Table1[School], B799, Table1[Cit rank])</f>
        <v>0.58236363636363642</v>
      </c>
      <c r="J799">
        <f>AVERAGEIF(Table1[School], B799, Table1[YO rank])</f>
        <v>0.58736363636363642</v>
      </c>
      <c r="K799" s="3">
        <f t="shared" si="36"/>
        <v>0.99148738585358298</v>
      </c>
      <c r="L799" s="3">
        <f t="shared" si="37"/>
        <v>32</v>
      </c>
      <c r="M799" s="3">
        <f t="shared" si="38"/>
        <v>57.40625</v>
      </c>
    </row>
    <row r="800" spans="1:13" ht="15.6">
      <c r="A800" s="8" t="s">
        <v>878</v>
      </c>
      <c r="B800" s="8" t="s">
        <v>60</v>
      </c>
      <c r="C800" s="7" t="s">
        <v>7</v>
      </c>
      <c r="D800" s="8" t="s">
        <v>83</v>
      </c>
      <c r="E800" s="8">
        <v>749</v>
      </c>
      <c r="F800" s="8">
        <v>1976</v>
      </c>
      <c r="G800">
        <f>PERCENTRANK(Table1[Total Citations], E800)</f>
        <v>0.59299999999999997</v>
      </c>
      <c r="H800">
        <f>1-PERCENTRANK(Table1[Earliest Pub], F800)</f>
        <v>0.82299999999999995</v>
      </c>
      <c r="I800">
        <f>AVERAGEIF(Table1[School], B800, Table1[Cit rank])</f>
        <v>0.58236363636363642</v>
      </c>
      <c r="J800">
        <f>AVERAGEIF(Table1[School], B800, Table1[YO rank])</f>
        <v>0.58736363636363642</v>
      </c>
      <c r="K800" s="3">
        <f t="shared" si="36"/>
        <v>0.99148738585358298</v>
      </c>
      <c r="L800" s="3">
        <f t="shared" si="37"/>
        <v>45</v>
      </c>
      <c r="M800" s="3">
        <f t="shared" si="38"/>
        <v>16.644444444444446</v>
      </c>
    </row>
    <row r="801" spans="1:13" ht="15.6">
      <c r="A801" s="8" t="s">
        <v>879</v>
      </c>
      <c r="B801" s="8" t="s">
        <v>60</v>
      </c>
      <c r="C801" s="7" t="s">
        <v>7</v>
      </c>
      <c r="D801" s="8" t="s">
        <v>83</v>
      </c>
      <c r="E801" s="8">
        <v>990</v>
      </c>
      <c r="F801" s="8">
        <v>1980</v>
      </c>
      <c r="G801">
        <f>PERCENTRANK(Table1[Total Citations], E801)</f>
        <v>0.67200000000000004</v>
      </c>
      <c r="H801">
        <f>1-PERCENTRANK(Table1[Earliest Pub], F801)</f>
        <v>0.73899999999999999</v>
      </c>
      <c r="I801">
        <f>AVERAGEIF(Table1[School], B801, Table1[Cit rank])</f>
        <v>0.58236363636363642</v>
      </c>
      <c r="J801">
        <f>AVERAGEIF(Table1[School], B801, Table1[YO rank])</f>
        <v>0.58736363636363642</v>
      </c>
      <c r="K801" s="3">
        <f t="shared" si="36"/>
        <v>0.99148738585358298</v>
      </c>
      <c r="L801" s="3">
        <f t="shared" si="37"/>
        <v>41</v>
      </c>
      <c r="M801" s="3">
        <f t="shared" si="38"/>
        <v>24.146341463414632</v>
      </c>
    </row>
    <row r="802" spans="1:13" ht="15.6">
      <c r="A802" s="8" t="s">
        <v>880</v>
      </c>
      <c r="B802" s="8" t="s">
        <v>60</v>
      </c>
      <c r="C802" s="7" t="s">
        <v>7</v>
      </c>
      <c r="D802" s="8" t="s">
        <v>83</v>
      </c>
      <c r="E802" s="8">
        <v>1402</v>
      </c>
      <c r="F802" s="8">
        <v>1992</v>
      </c>
      <c r="G802">
        <f>PERCENTRANK(Table1[Total Citations], E802)</f>
        <v>0.77400000000000002</v>
      </c>
      <c r="H802">
        <f>1-PERCENTRANK(Table1[Earliest Pub], F802)</f>
        <v>0.38700000000000001</v>
      </c>
      <c r="I802">
        <f>AVERAGEIF(Table1[School], B802, Table1[Cit rank])</f>
        <v>0.58236363636363642</v>
      </c>
      <c r="J802">
        <f>AVERAGEIF(Table1[School], B802, Table1[YO rank])</f>
        <v>0.58736363636363642</v>
      </c>
      <c r="K802" s="3">
        <f t="shared" si="36"/>
        <v>0.99148738585358298</v>
      </c>
      <c r="L802" s="3">
        <f t="shared" si="37"/>
        <v>29</v>
      </c>
      <c r="M802" s="3">
        <f t="shared" si="38"/>
        <v>48.344827586206897</v>
      </c>
    </row>
    <row r="803" spans="1:13" ht="15.6">
      <c r="A803" s="8" t="s">
        <v>881</v>
      </c>
      <c r="B803" s="8" t="s">
        <v>60</v>
      </c>
      <c r="C803" s="7" t="s">
        <v>7</v>
      </c>
      <c r="D803" s="8" t="s">
        <v>83</v>
      </c>
      <c r="E803" s="8">
        <v>369</v>
      </c>
      <c r="F803" s="8">
        <v>1975</v>
      </c>
      <c r="G803">
        <f>PERCENTRANK(Table1[Total Citations], E803)</f>
        <v>0.35599999999999998</v>
      </c>
      <c r="H803">
        <f>1-PERCENTRANK(Table1[Earliest Pub], F803)</f>
        <v>0.84599999999999997</v>
      </c>
      <c r="I803">
        <f>AVERAGEIF(Table1[School], B803, Table1[Cit rank])</f>
        <v>0.58236363636363642</v>
      </c>
      <c r="J803">
        <f>AVERAGEIF(Table1[School], B803, Table1[YO rank])</f>
        <v>0.58736363636363642</v>
      </c>
      <c r="K803" s="3">
        <f t="shared" si="36"/>
        <v>0.99148738585358298</v>
      </c>
      <c r="L803" s="3">
        <f t="shared" si="37"/>
        <v>46</v>
      </c>
      <c r="M803" s="3">
        <f t="shared" si="38"/>
        <v>8.0217391304347831</v>
      </c>
    </row>
    <row r="804" spans="1:13" ht="15.6">
      <c r="A804" s="8" t="s">
        <v>882</v>
      </c>
      <c r="B804" s="8" t="s">
        <v>60</v>
      </c>
      <c r="C804" s="7" t="s">
        <v>7</v>
      </c>
      <c r="D804" s="8" t="s">
        <v>83</v>
      </c>
      <c r="E804" s="8">
        <v>243</v>
      </c>
      <c r="F804" s="8">
        <v>2001</v>
      </c>
      <c r="G804">
        <f>PERCENTRANK(Table1[Total Citations], E804)</f>
        <v>0.24299999999999999</v>
      </c>
      <c r="H804">
        <f>1-PERCENTRANK(Table1[Earliest Pub], F804)</f>
        <v>0.124</v>
      </c>
      <c r="I804">
        <f>AVERAGEIF(Table1[School], B804, Table1[Cit rank])</f>
        <v>0.58236363636363642</v>
      </c>
      <c r="J804">
        <f>AVERAGEIF(Table1[School], B804, Table1[YO rank])</f>
        <v>0.58736363636363642</v>
      </c>
      <c r="K804" s="3">
        <f t="shared" si="36"/>
        <v>0.99148738585358298</v>
      </c>
      <c r="L804" s="3">
        <f t="shared" si="37"/>
        <v>20</v>
      </c>
      <c r="M804" s="3">
        <f t="shared" si="38"/>
        <v>12.15</v>
      </c>
    </row>
    <row r="805" spans="1:13" ht="15.6">
      <c r="A805" s="8" t="s">
        <v>883</v>
      </c>
      <c r="B805" s="8" t="s">
        <v>60</v>
      </c>
      <c r="C805" s="7" t="s">
        <v>7</v>
      </c>
      <c r="D805" s="8" t="s">
        <v>83</v>
      </c>
      <c r="E805" s="8">
        <v>1449</v>
      </c>
      <c r="F805" s="8">
        <v>1977</v>
      </c>
      <c r="G805">
        <f>PERCENTRANK(Table1[Total Citations], E805)</f>
        <v>0.78600000000000003</v>
      </c>
      <c r="H805">
        <f>1-PERCENTRANK(Table1[Earliest Pub], F805)</f>
        <v>0.80499999999999994</v>
      </c>
      <c r="I805">
        <f>AVERAGEIF(Table1[School], B805, Table1[Cit rank])</f>
        <v>0.58236363636363642</v>
      </c>
      <c r="J805">
        <f>AVERAGEIF(Table1[School], B805, Table1[YO rank])</f>
        <v>0.58736363636363642</v>
      </c>
      <c r="K805" s="3">
        <f t="shared" si="36"/>
        <v>0.99148738585358298</v>
      </c>
      <c r="L805" s="3">
        <f t="shared" si="37"/>
        <v>44</v>
      </c>
      <c r="M805" s="3">
        <f t="shared" si="38"/>
        <v>32.93181818181818</v>
      </c>
    </row>
    <row r="806" spans="1:13" ht="15.6">
      <c r="A806" s="8" t="s">
        <v>884</v>
      </c>
      <c r="B806" s="8" t="s">
        <v>60</v>
      </c>
      <c r="C806" s="7" t="s">
        <v>7</v>
      </c>
      <c r="D806" s="8" t="s">
        <v>83</v>
      </c>
      <c r="E806" s="8">
        <v>2412</v>
      </c>
      <c r="F806" s="8">
        <v>1982</v>
      </c>
      <c r="G806">
        <f>PERCENTRANK(Table1[Total Citations], E806)</f>
        <v>0.88700000000000001</v>
      </c>
      <c r="H806">
        <f>1-PERCENTRANK(Table1[Earliest Pub], F806)</f>
        <v>0.68399999999999994</v>
      </c>
      <c r="I806">
        <f>AVERAGEIF(Table1[School], B806, Table1[Cit rank])</f>
        <v>0.58236363636363642</v>
      </c>
      <c r="J806">
        <f>AVERAGEIF(Table1[School], B806, Table1[YO rank])</f>
        <v>0.58736363636363642</v>
      </c>
      <c r="K806" s="3">
        <f t="shared" si="36"/>
        <v>0.99148738585358298</v>
      </c>
      <c r="L806" s="3">
        <f t="shared" si="37"/>
        <v>39</v>
      </c>
      <c r="M806" s="3">
        <f t="shared" si="38"/>
        <v>61.846153846153847</v>
      </c>
    </row>
    <row r="807" spans="1:13" ht="15.6">
      <c r="A807" s="8" t="s">
        <v>885</v>
      </c>
      <c r="B807" s="8" t="s">
        <v>60</v>
      </c>
      <c r="C807" s="7" t="s">
        <v>7</v>
      </c>
      <c r="D807" s="8" t="s">
        <v>83</v>
      </c>
      <c r="E807" s="8">
        <v>601</v>
      </c>
      <c r="F807" s="8">
        <v>1984</v>
      </c>
      <c r="G807">
        <f>PERCENTRANK(Table1[Total Citations], E807)</f>
        <v>0.50600000000000001</v>
      </c>
      <c r="H807">
        <f>1-PERCENTRANK(Table1[Earliest Pub], F807)</f>
        <v>0.622</v>
      </c>
      <c r="I807">
        <f>AVERAGEIF(Table1[School], B807, Table1[Cit rank])</f>
        <v>0.58236363636363642</v>
      </c>
      <c r="J807">
        <f>AVERAGEIF(Table1[School], B807, Table1[YO rank])</f>
        <v>0.58736363636363642</v>
      </c>
      <c r="K807" s="3">
        <f t="shared" si="36"/>
        <v>0.99148738585358298</v>
      </c>
      <c r="L807" s="3">
        <f t="shared" si="37"/>
        <v>37</v>
      </c>
      <c r="M807" s="3">
        <f t="shared" si="38"/>
        <v>16.243243243243242</v>
      </c>
    </row>
    <row r="808" spans="1:13" ht="15.6">
      <c r="A808" s="8" t="s">
        <v>886</v>
      </c>
      <c r="B808" s="8" t="s">
        <v>60</v>
      </c>
      <c r="C808" s="7" t="s">
        <v>7</v>
      </c>
      <c r="D808" s="8" t="s">
        <v>83</v>
      </c>
      <c r="E808" s="8">
        <v>721</v>
      </c>
      <c r="F808" s="8">
        <v>1989</v>
      </c>
      <c r="G808">
        <f>PERCENTRANK(Table1[Total Citations], E808)</f>
        <v>0.57799999999999996</v>
      </c>
      <c r="H808">
        <f>1-PERCENTRANK(Table1[Earliest Pub], F808)</f>
        <v>0.46899999999999997</v>
      </c>
      <c r="I808">
        <f>AVERAGEIF(Table1[School], B808, Table1[Cit rank])</f>
        <v>0.58236363636363642</v>
      </c>
      <c r="J808">
        <f>AVERAGEIF(Table1[School], B808, Table1[YO rank])</f>
        <v>0.58736363636363642</v>
      </c>
      <c r="K808" s="3">
        <f t="shared" si="36"/>
        <v>0.99148738585358298</v>
      </c>
      <c r="L808" s="3">
        <f t="shared" si="37"/>
        <v>32</v>
      </c>
      <c r="M808" s="3">
        <f t="shared" si="38"/>
        <v>22.53125</v>
      </c>
    </row>
    <row r="809" spans="1:13" ht="15.6">
      <c r="A809" s="8" t="s">
        <v>887</v>
      </c>
      <c r="B809" s="8" t="s">
        <v>60</v>
      </c>
      <c r="C809" s="7" t="s">
        <v>7</v>
      </c>
      <c r="D809" s="8" t="s">
        <v>83</v>
      </c>
      <c r="E809" s="8">
        <v>461</v>
      </c>
      <c r="F809" s="8">
        <v>1981</v>
      </c>
      <c r="G809">
        <f>PERCENTRANK(Table1[Total Citations], E809)</f>
        <v>0.41799999999999998</v>
      </c>
      <c r="H809">
        <f>1-PERCENTRANK(Table1[Earliest Pub], F809)</f>
        <v>0.71399999999999997</v>
      </c>
      <c r="I809">
        <f>AVERAGEIF(Table1[School], B809, Table1[Cit rank])</f>
        <v>0.58236363636363642</v>
      </c>
      <c r="J809">
        <f>AVERAGEIF(Table1[School], B809, Table1[YO rank])</f>
        <v>0.58736363636363642</v>
      </c>
      <c r="K809" s="3">
        <f t="shared" si="36"/>
        <v>0.99148738585358298</v>
      </c>
      <c r="L809" s="3">
        <f t="shared" si="37"/>
        <v>40</v>
      </c>
      <c r="M809" s="3">
        <f t="shared" si="38"/>
        <v>11.525</v>
      </c>
    </row>
    <row r="810" spans="1:13" ht="15.6">
      <c r="A810" s="10" t="s">
        <v>888</v>
      </c>
      <c r="B810" s="7" t="s">
        <v>61</v>
      </c>
      <c r="C810" s="7" t="s">
        <v>7</v>
      </c>
      <c r="D810" s="7" t="s">
        <v>83</v>
      </c>
      <c r="E810" s="7">
        <v>490</v>
      </c>
      <c r="F810" s="7">
        <v>1998</v>
      </c>
      <c r="G810">
        <f>PERCENTRANK(Table1[Total Citations], E810)</f>
        <v>0.435</v>
      </c>
      <c r="H810">
        <f>1-PERCENTRANK(Table1[Earliest Pub], F810)</f>
        <v>0.20899999999999996</v>
      </c>
      <c r="I810">
        <f>AVERAGEIF(Table1[School], B810, Table1[Cit rank])</f>
        <v>0.39424999999999999</v>
      </c>
      <c r="J810">
        <f>AVERAGEIF(Table1[School], B810, Table1[YO rank])</f>
        <v>0.50849999999999995</v>
      </c>
      <c r="K810" s="3">
        <f t="shared" si="36"/>
        <v>0.77531956735496566</v>
      </c>
      <c r="L810" s="3">
        <f t="shared" si="37"/>
        <v>23</v>
      </c>
      <c r="M810" s="3">
        <f t="shared" si="38"/>
        <v>21.304347826086957</v>
      </c>
    </row>
    <row r="811" spans="1:13" ht="15.6">
      <c r="A811" s="10" t="s">
        <v>889</v>
      </c>
      <c r="B811" s="7" t="s">
        <v>61</v>
      </c>
      <c r="C811" s="7" t="s">
        <v>7</v>
      </c>
      <c r="D811" s="7" t="s">
        <v>83</v>
      </c>
      <c r="E811" s="7">
        <v>1593</v>
      </c>
      <c r="F811" s="7">
        <v>1962</v>
      </c>
      <c r="G811">
        <f>PERCENTRANK(Table1[Total Citations], E811)</f>
        <v>0.80700000000000005</v>
      </c>
      <c r="H811">
        <f>1-PERCENTRANK(Table1[Earliest Pub], F811)</f>
        <v>0.98499999999999999</v>
      </c>
      <c r="I811">
        <f>AVERAGEIF(Table1[School], B811, Table1[Cit rank])</f>
        <v>0.39424999999999999</v>
      </c>
      <c r="J811">
        <f>AVERAGEIF(Table1[School], B811, Table1[YO rank])</f>
        <v>0.50849999999999995</v>
      </c>
      <c r="K811" s="3">
        <f t="shared" si="36"/>
        <v>0.77531956735496566</v>
      </c>
      <c r="L811" s="3">
        <f t="shared" si="37"/>
        <v>59</v>
      </c>
      <c r="M811" s="3">
        <f t="shared" si="38"/>
        <v>27</v>
      </c>
    </row>
    <row r="812" spans="1:13" ht="15.6">
      <c r="A812" s="10" t="s">
        <v>890</v>
      </c>
      <c r="B812" s="7" t="s">
        <v>61</v>
      </c>
      <c r="C812" s="7" t="s">
        <v>7</v>
      </c>
      <c r="D812" s="7" t="s">
        <v>83</v>
      </c>
      <c r="E812" s="7">
        <v>450</v>
      </c>
      <c r="F812" s="7">
        <v>1994</v>
      </c>
      <c r="G812">
        <f>PERCENTRANK(Table1[Total Citations], E812)</f>
        <v>0.41299999999999998</v>
      </c>
      <c r="H812">
        <f>1-PERCENTRANK(Table1[Earliest Pub], F812)</f>
        <v>0.33399999999999996</v>
      </c>
      <c r="I812">
        <f>AVERAGEIF(Table1[School], B812, Table1[Cit rank])</f>
        <v>0.39424999999999999</v>
      </c>
      <c r="J812">
        <f>AVERAGEIF(Table1[School], B812, Table1[YO rank])</f>
        <v>0.50849999999999995</v>
      </c>
      <c r="K812" s="3">
        <f t="shared" si="36"/>
        <v>0.77531956735496566</v>
      </c>
      <c r="L812" s="3">
        <f t="shared" si="37"/>
        <v>27</v>
      </c>
      <c r="M812" s="3">
        <f t="shared" si="38"/>
        <v>16.666666666666668</v>
      </c>
    </row>
    <row r="813" spans="1:13" ht="15.6">
      <c r="A813" s="10" t="s">
        <v>891</v>
      </c>
      <c r="B813" s="7" t="s">
        <v>61</v>
      </c>
      <c r="C813" s="7" t="s">
        <v>7</v>
      </c>
      <c r="D813" s="7" t="s">
        <v>83</v>
      </c>
      <c r="E813" s="7">
        <v>356</v>
      </c>
      <c r="F813" s="7">
        <v>1983</v>
      </c>
      <c r="G813">
        <f>PERCENTRANK(Table1[Total Citations], E813)</f>
        <v>0.34599999999999997</v>
      </c>
      <c r="H813">
        <f>1-PERCENTRANK(Table1[Earliest Pub], F813)</f>
        <v>0.65200000000000002</v>
      </c>
      <c r="I813">
        <f>AVERAGEIF(Table1[School], B813, Table1[Cit rank])</f>
        <v>0.39424999999999999</v>
      </c>
      <c r="J813">
        <f>AVERAGEIF(Table1[School], B813, Table1[YO rank])</f>
        <v>0.50849999999999995</v>
      </c>
      <c r="K813" s="3">
        <f t="shared" si="36"/>
        <v>0.77531956735496566</v>
      </c>
      <c r="L813" s="3">
        <f t="shared" si="37"/>
        <v>38</v>
      </c>
      <c r="M813" s="3">
        <f t="shared" si="38"/>
        <v>9.3684210526315788</v>
      </c>
    </row>
    <row r="814" spans="1:13" ht="15.6">
      <c r="A814" s="10" t="s">
        <v>892</v>
      </c>
      <c r="B814" s="7" t="s">
        <v>61</v>
      </c>
      <c r="C814" s="7" t="s">
        <v>7</v>
      </c>
      <c r="D814" s="7" t="s">
        <v>83</v>
      </c>
      <c r="E814" s="7">
        <v>41</v>
      </c>
      <c r="F814" s="7">
        <v>1987</v>
      </c>
      <c r="G814">
        <f>PERCENTRANK(Table1[Total Citations], E814)</f>
        <v>4.5999999999999999E-2</v>
      </c>
      <c r="H814">
        <f>1-PERCENTRANK(Table1[Earliest Pub], F814)</f>
        <v>0.53</v>
      </c>
      <c r="I814">
        <f>AVERAGEIF(Table1[School], B814, Table1[Cit rank])</f>
        <v>0.39424999999999999</v>
      </c>
      <c r="J814">
        <f>AVERAGEIF(Table1[School], B814, Table1[YO rank])</f>
        <v>0.50849999999999995</v>
      </c>
      <c r="K814" s="3">
        <f t="shared" si="36"/>
        <v>0.77531956735496566</v>
      </c>
      <c r="L814" s="3">
        <f t="shared" si="37"/>
        <v>34</v>
      </c>
      <c r="M814" s="3">
        <f t="shared" si="38"/>
        <v>1.2058823529411764</v>
      </c>
    </row>
    <row r="815" spans="1:13" ht="15.6">
      <c r="A815" s="10" t="s">
        <v>893</v>
      </c>
      <c r="B815" s="7" t="s">
        <v>61</v>
      </c>
      <c r="C815" s="7" t="s">
        <v>7</v>
      </c>
      <c r="D815" s="7" t="s">
        <v>83</v>
      </c>
      <c r="E815" s="7">
        <v>126</v>
      </c>
      <c r="F815" s="7">
        <v>1999</v>
      </c>
      <c r="G815">
        <f>PERCENTRANK(Table1[Total Citations], E815)</f>
        <v>0.11899999999999999</v>
      </c>
      <c r="H815">
        <f>1-PERCENTRANK(Table1[Earliest Pub], F815)</f>
        <v>0.17200000000000004</v>
      </c>
      <c r="I815">
        <f>AVERAGEIF(Table1[School], B815, Table1[Cit rank])</f>
        <v>0.39424999999999999</v>
      </c>
      <c r="J815">
        <f>AVERAGEIF(Table1[School], B815, Table1[YO rank])</f>
        <v>0.50849999999999995</v>
      </c>
      <c r="K815" s="3">
        <f t="shared" si="36"/>
        <v>0.77531956735496566</v>
      </c>
      <c r="L815" s="3">
        <f t="shared" si="37"/>
        <v>22</v>
      </c>
      <c r="M815" s="3">
        <f t="shared" si="38"/>
        <v>5.7272727272727275</v>
      </c>
    </row>
    <row r="816" spans="1:13" ht="15.6">
      <c r="A816" s="10" t="s">
        <v>894</v>
      </c>
      <c r="B816" s="7" t="s">
        <v>61</v>
      </c>
      <c r="C816" s="7" t="s">
        <v>7</v>
      </c>
      <c r="D816" s="7" t="s">
        <v>83</v>
      </c>
      <c r="E816" s="7">
        <v>86</v>
      </c>
      <c r="F816" s="7">
        <v>1985</v>
      </c>
      <c r="G816">
        <f>PERCENTRANK(Table1[Total Citations], E816)</f>
        <v>8.3000000000000004E-2</v>
      </c>
      <c r="H816">
        <f>1-PERCENTRANK(Table1[Earliest Pub], F816)</f>
        <v>0.59299999999999997</v>
      </c>
      <c r="I816">
        <f>AVERAGEIF(Table1[School], B816, Table1[Cit rank])</f>
        <v>0.39424999999999999</v>
      </c>
      <c r="J816">
        <f>AVERAGEIF(Table1[School], B816, Table1[YO rank])</f>
        <v>0.50849999999999995</v>
      </c>
      <c r="K816" s="3">
        <f t="shared" si="36"/>
        <v>0.77531956735496566</v>
      </c>
      <c r="L816" s="3">
        <f t="shared" si="37"/>
        <v>36</v>
      </c>
      <c r="M816" s="3">
        <f t="shared" si="38"/>
        <v>2.3888888888888888</v>
      </c>
    </row>
    <row r="817" spans="1:13" ht="15.6">
      <c r="A817" s="10" t="s">
        <v>895</v>
      </c>
      <c r="B817" s="7" t="s">
        <v>61</v>
      </c>
      <c r="C817" s="7" t="s">
        <v>7</v>
      </c>
      <c r="D817" s="7" t="s">
        <v>83</v>
      </c>
      <c r="E817" s="7">
        <v>2686</v>
      </c>
      <c r="F817" s="7">
        <v>1985</v>
      </c>
      <c r="G817">
        <f>PERCENTRANK(Table1[Total Citations], E817)</f>
        <v>0.90500000000000003</v>
      </c>
      <c r="H817">
        <f>1-PERCENTRANK(Table1[Earliest Pub], F817)</f>
        <v>0.59299999999999997</v>
      </c>
      <c r="I817">
        <f>AVERAGEIF(Table1[School], B817, Table1[Cit rank])</f>
        <v>0.39424999999999999</v>
      </c>
      <c r="J817">
        <f>AVERAGEIF(Table1[School], B817, Table1[YO rank])</f>
        <v>0.50849999999999995</v>
      </c>
      <c r="K817" s="3">
        <f t="shared" si="36"/>
        <v>0.77531956735496566</v>
      </c>
      <c r="L817" s="3">
        <f t="shared" si="37"/>
        <v>36</v>
      </c>
      <c r="M817" s="3">
        <f t="shared" si="38"/>
        <v>74.611111111111114</v>
      </c>
    </row>
    <row r="818" spans="1:13" ht="15.6">
      <c r="A818" s="7" t="s">
        <v>896</v>
      </c>
      <c r="B818" s="7" t="s">
        <v>62</v>
      </c>
      <c r="C818" s="7" t="s">
        <v>6</v>
      </c>
      <c r="D818" s="7" t="s">
        <v>83</v>
      </c>
      <c r="E818" s="7">
        <v>291</v>
      </c>
      <c r="F818" s="7">
        <v>2005</v>
      </c>
      <c r="G818">
        <f>PERCENTRANK(Table1[Total Citations], E818)</f>
        <v>0.28999999999999998</v>
      </c>
      <c r="H818">
        <f>1-PERCENTRANK(Table1[Earliest Pub], F818)</f>
        <v>4.1000000000000036E-2</v>
      </c>
      <c r="I818">
        <f>AVERAGEIF(Table1[School], B818, Table1[Cit rank])</f>
        <v>0.48815789473684223</v>
      </c>
      <c r="J818">
        <f>AVERAGEIF(Table1[School], B818, Table1[YO rank])</f>
        <v>0.51747368421052631</v>
      </c>
      <c r="K818" s="3">
        <f t="shared" si="36"/>
        <v>0.94334825061025251</v>
      </c>
      <c r="L818" s="3">
        <f t="shared" si="37"/>
        <v>16</v>
      </c>
      <c r="M818" s="3">
        <f t="shared" si="38"/>
        <v>18.1875</v>
      </c>
    </row>
    <row r="819" spans="1:13" ht="15.6">
      <c r="A819" s="7" t="s">
        <v>897</v>
      </c>
      <c r="B819" s="7" t="s">
        <v>62</v>
      </c>
      <c r="C819" s="7" t="s">
        <v>6</v>
      </c>
      <c r="D819" s="7" t="s">
        <v>83</v>
      </c>
      <c r="E819" s="7">
        <v>373</v>
      </c>
      <c r="F819" s="7">
        <v>1998</v>
      </c>
      <c r="G819">
        <f>PERCENTRANK(Table1[Total Citations], E819)</f>
        <v>0.35799999999999998</v>
      </c>
      <c r="H819">
        <f>1-PERCENTRANK(Table1[Earliest Pub], F819)</f>
        <v>0.20899999999999996</v>
      </c>
      <c r="I819">
        <f>AVERAGEIF(Table1[School], B819, Table1[Cit rank])</f>
        <v>0.48815789473684223</v>
      </c>
      <c r="J819">
        <f>AVERAGEIF(Table1[School], B819, Table1[YO rank])</f>
        <v>0.51747368421052631</v>
      </c>
      <c r="K819" s="3">
        <f t="shared" si="36"/>
        <v>0.94334825061025251</v>
      </c>
      <c r="L819" s="3">
        <f t="shared" si="37"/>
        <v>23</v>
      </c>
      <c r="M819" s="3">
        <f t="shared" si="38"/>
        <v>16.217391304347824</v>
      </c>
    </row>
    <row r="820" spans="1:13" ht="15.6">
      <c r="A820" s="7" t="s">
        <v>898</v>
      </c>
      <c r="B820" s="7" t="s">
        <v>62</v>
      </c>
      <c r="C820" s="7" t="s">
        <v>6</v>
      </c>
      <c r="D820" s="7" t="s">
        <v>83</v>
      </c>
      <c r="E820" s="7">
        <v>148</v>
      </c>
      <c r="F820" s="7">
        <v>1983</v>
      </c>
      <c r="G820">
        <f>PERCENTRANK(Table1[Total Citations], E820)</f>
        <v>0.13700000000000001</v>
      </c>
      <c r="H820">
        <f>1-PERCENTRANK(Table1[Earliest Pub], F820)</f>
        <v>0.65200000000000002</v>
      </c>
      <c r="I820">
        <f>AVERAGEIF(Table1[School], B820, Table1[Cit rank])</f>
        <v>0.48815789473684223</v>
      </c>
      <c r="J820">
        <f>AVERAGEIF(Table1[School], B820, Table1[YO rank])</f>
        <v>0.51747368421052631</v>
      </c>
      <c r="K820" s="3">
        <f t="shared" si="36"/>
        <v>0.94334825061025251</v>
      </c>
      <c r="L820" s="3">
        <f t="shared" si="37"/>
        <v>38</v>
      </c>
      <c r="M820" s="3">
        <f t="shared" si="38"/>
        <v>3.8947368421052633</v>
      </c>
    </row>
    <row r="821" spans="1:13" ht="15.6">
      <c r="A821" s="7" t="s">
        <v>899</v>
      </c>
      <c r="B821" s="7" t="s">
        <v>62</v>
      </c>
      <c r="C821" s="7" t="s">
        <v>7</v>
      </c>
      <c r="D821" s="7" t="s">
        <v>83</v>
      </c>
      <c r="E821" s="7">
        <v>361</v>
      </c>
      <c r="F821" s="7">
        <v>1986</v>
      </c>
      <c r="G821">
        <f>PERCENTRANK(Table1[Total Citations], E821)</f>
        <v>0.35</v>
      </c>
      <c r="H821">
        <f>1-PERCENTRANK(Table1[Earliest Pub], F821)</f>
        <v>0.56400000000000006</v>
      </c>
      <c r="I821">
        <f>AVERAGEIF(Table1[School], B821, Table1[Cit rank])</f>
        <v>0.48815789473684223</v>
      </c>
      <c r="J821">
        <f>AVERAGEIF(Table1[School], B821, Table1[YO rank])</f>
        <v>0.51747368421052631</v>
      </c>
      <c r="K821" s="3">
        <f t="shared" si="36"/>
        <v>0.94334825061025251</v>
      </c>
      <c r="L821" s="3">
        <f t="shared" si="37"/>
        <v>35</v>
      </c>
      <c r="M821" s="3">
        <f t="shared" si="38"/>
        <v>10.314285714285715</v>
      </c>
    </row>
    <row r="822" spans="1:13" ht="15.6">
      <c r="A822" s="7" t="s">
        <v>900</v>
      </c>
      <c r="B822" s="7" t="s">
        <v>62</v>
      </c>
      <c r="C822" s="7" t="s">
        <v>7</v>
      </c>
      <c r="D822" s="7" t="s">
        <v>83</v>
      </c>
      <c r="E822" s="7">
        <v>1470</v>
      </c>
      <c r="F822" s="7">
        <v>1985</v>
      </c>
      <c r="G822">
        <f>PERCENTRANK(Table1[Total Citations], E822)</f>
        <v>0.78900000000000003</v>
      </c>
      <c r="H822">
        <f>1-PERCENTRANK(Table1[Earliest Pub], F822)</f>
        <v>0.59299999999999997</v>
      </c>
      <c r="I822">
        <f>AVERAGEIF(Table1[School], B822, Table1[Cit rank])</f>
        <v>0.48815789473684223</v>
      </c>
      <c r="J822">
        <f>AVERAGEIF(Table1[School], B822, Table1[YO rank])</f>
        <v>0.51747368421052631</v>
      </c>
      <c r="K822" s="3">
        <f t="shared" si="36"/>
        <v>0.94334825061025251</v>
      </c>
      <c r="L822" s="3">
        <f t="shared" si="37"/>
        <v>36</v>
      </c>
      <c r="M822" s="3">
        <f t="shared" si="38"/>
        <v>40.833333333333336</v>
      </c>
    </row>
    <row r="823" spans="1:13" ht="15.6">
      <c r="A823" s="7" t="s">
        <v>901</v>
      </c>
      <c r="B823" s="7" t="s">
        <v>62</v>
      </c>
      <c r="C823" s="7" t="s">
        <v>7</v>
      </c>
      <c r="D823" s="7" t="s">
        <v>83</v>
      </c>
      <c r="E823" s="7">
        <v>177</v>
      </c>
      <c r="F823" s="7">
        <v>1999</v>
      </c>
      <c r="G823">
        <f>PERCENTRANK(Table1[Total Citations], E823)</f>
        <v>0.16300000000000001</v>
      </c>
      <c r="H823">
        <f>1-PERCENTRANK(Table1[Earliest Pub], F823)</f>
        <v>0.17200000000000004</v>
      </c>
      <c r="I823">
        <f>AVERAGEIF(Table1[School], B823, Table1[Cit rank])</f>
        <v>0.48815789473684223</v>
      </c>
      <c r="J823">
        <f>AVERAGEIF(Table1[School], B823, Table1[YO rank])</f>
        <v>0.51747368421052631</v>
      </c>
      <c r="K823" s="3">
        <f t="shared" si="36"/>
        <v>0.94334825061025251</v>
      </c>
      <c r="L823" s="3">
        <f t="shared" si="37"/>
        <v>22</v>
      </c>
      <c r="M823" s="3">
        <f t="shared" si="38"/>
        <v>8.045454545454545</v>
      </c>
    </row>
    <row r="824" spans="1:13" ht="15.6">
      <c r="A824" s="7" t="s">
        <v>902</v>
      </c>
      <c r="B824" s="7" t="s">
        <v>62</v>
      </c>
      <c r="C824" s="7" t="s">
        <v>7</v>
      </c>
      <c r="D824" s="7" t="s">
        <v>83</v>
      </c>
      <c r="E824" s="7">
        <v>522</v>
      </c>
      <c r="F824" s="7">
        <v>1998</v>
      </c>
      <c r="G824">
        <f>PERCENTRANK(Table1[Total Citations], E824)</f>
        <v>0.46100000000000002</v>
      </c>
      <c r="H824">
        <f>1-PERCENTRANK(Table1[Earliest Pub], F824)</f>
        <v>0.20899999999999996</v>
      </c>
      <c r="I824">
        <f>AVERAGEIF(Table1[School], B824, Table1[Cit rank])</f>
        <v>0.48815789473684223</v>
      </c>
      <c r="J824">
        <f>AVERAGEIF(Table1[School], B824, Table1[YO rank])</f>
        <v>0.51747368421052631</v>
      </c>
      <c r="K824" s="3">
        <f t="shared" si="36"/>
        <v>0.94334825061025251</v>
      </c>
      <c r="L824" s="3">
        <f t="shared" si="37"/>
        <v>23</v>
      </c>
      <c r="M824" s="3">
        <f t="shared" si="38"/>
        <v>22.695652173913043</v>
      </c>
    </row>
    <row r="825" spans="1:13" ht="15.6">
      <c r="A825" s="7" t="s">
        <v>903</v>
      </c>
      <c r="B825" s="7" t="s">
        <v>62</v>
      </c>
      <c r="C825" s="7" t="s">
        <v>7</v>
      </c>
      <c r="D825" s="7" t="s">
        <v>83</v>
      </c>
      <c r="E825" s="7">
        <v>1236</v>
      </c>
      <c r="F825" s="7">
        <v>1971</v>
      </c>
      <c r="G825">
        <f>PERCENTRANK(Table1[Total Citations], E825)</f>
        <v>0.74199999999999999</v>
      </c>
      <c r="H825">
        <f>1-PERCENTRANK(Table1[Earliest Pub], F825)</f>
        <v>0.91300000000000003</v>
      </c>
      <c r="I825">
        <f>AVERAGEIF(Table1[School], B825, Table1[Cit rank])</f>
        <v>0.48815789473684223</v>
      </c>
      <c r="J825">
        <f>AVERAGEIF(Table1[School], B825, Table1[YO rank])</f>
        <v>0.51747368421052631</v>
      </c>
      <c r="K825" s="3">
        <f t="shared" si="36"/>
        <v>0.94334825061025251</v>
      </c>
      <c r="L825" s="3">
        <f t="shared" si="37"/>
        <v>50</v>
      </c>
      <c r="M825" s="3">
        <f t="shared" si="38"/>
        <v>24.72</v>
      </c>
    </row>
    <row r="826" spans="1:13" ht="15.6">
      <c r="A826" s="7" t="s">
        <v>904</v>
      </c>
      <c r="B826" s="7" t="s">
        <v>62</v>
      </c>
      <c r="C826" s="7" t="s">
        <v>7</v>
      </c>
      <c r="D826" s="7" t="s">
        <v>83</v>
      </c>
      <c r="E826" s="7">
        <v>45</v>
      </c>
      <c r="F826" s="7">
        <v>1993</v>
      </c>
      <c r="G826">
        <f>PERCENTRANK(Table1[Total Citations], E826)</f>
        <v>5.0999999999999997E-2</v>
      </c>
      <c r="H826">
        <f>1-PERCENTRANK(Table1[Earliest Pub], F826)</f>
        <v>0.36299999999999999</v>
      </c>
      <c r="I826">
        <f>AVERAGEIF(Table1[School], B826, Table1[Cit rank])</f>
        <v>0.48815789473684223</v>
      </c>
      <c r="J826">
        <f>AVERAGEIF(Table1[School], B826, Table1[YO rank])</f>
        <v>0.51747368421052631</v>
      </c>
      <c r="K826" s="3">
        <f t="shared" si="36"/>
        <v>0.94334825061025251</v>
      </c>
      <c r="L826" s="3">
        <f t="shared" si="37"/>
        <v>28</v>
      </c>
      <c r="M826" s="3">
        <f t="shared" si="38"/>
        <v>1.6071428571428572</v>
      </c>
    </row>
    <row r="827" spans="1:13" ht="15.6">
      <c r="A827" s="7" t="s">
        <v>905</v>
      </c>
      <c r="B827" s="7" t="s">
        <v>62</v>
      </c>
      <c r="C827" s="7" t="s">
        <v>7</v>
      </c>
      <c r="D827" s="7" t="s">
        <v>83</v>
      </c>
      <c r="E827" s="7">
        <v>4118</v>
      </c>
      <c r="F827" s="7">
        <v>1978</v>
      </c>
      <c r="G827">
        <f>PERCENTRANK(Table1[Total Citations], E827)</f>
        <v>0.95499999999999996</v>
      </c>
      <c r="H827">
        <f>1-PERCENTRANK(Table1[Earliest Pub], F827)</f>
        <v>0.78200000000000003</v>
      </c>
      <c r="I827">
        <f>AVERAGEIF(Table1[School], B827, Table1[Cit rank])</f>
        <v>0.48815789473684223</v>
      </c>
      <c r="J827">
        <f>AVERAGEIF(Table1[School], B827, Table1[YO rank])</f>
        <v>0.51747368421052631</v>
      </c>
      <c r="K827" s="3">
        <f t="shared" si="36"/>
        <v>0.94334825061025251</v>
      </c>
      <c r="L827" s="3">
        <f t="shared" si="37"/>
        <v>43</v>
      </c>
      <c r="M827" s="3">
        <f t="shared" si="38"/>
        <v>95.767441860465112</v>
      </c>
    </row>
    <row r="828" spans="1:13" ht="15.6">
      <c r="A828" s="7" t="s">
        <v>906</v>
      </c>
      <c r="B828" s="7" t="s">
        <v>62</v>
      </c>
      <c r="C828" s="7" t="s">
        <v>7</v>
      </c>
      <c r="D828" s="7" t="s">
        <v>83</v>
      </c>
      <c r="E828" s="7">
        <v>311</v>
      </c>
      <c r="F828" s="7">
        <v>1977</v>
      </c>
      <c r="G828">
        <f>PERCENTRANK(Table1[Total Citations], E828)</f>
        <v>0.307</v>
      </c>
      <c r="H828">
        <f>1-PERCENTRANK(Table1[Earliest Pub], F828)</f>
        <v>0.80499999999999994</v>
      </c>
      <c r="I828">
        <f>AVERAGEIF(Table1[School], B828, Table1[Cit rank])</f>
        <v>0.48815789473684223</v>
      </c>
      <c r="J828">
        <f>AVERAGEIF(Table1[School], B828, Table1[YO rank])</f>
        <v>0.51747368421052631</v>
      </c>
      <c r="K828" s="3">
        <f t="shared" si="36"/>
        <v>0.94334825061025251</v>
      </c>
      <c r="L828" s="3">
        <f t="shared" si="37"/>
        <v>44</v>
      </c>
      <c r="M828" s="3">
        <f t="shared" si="38"/>
        <v>7.0681818181818183</v>
      </c>
    </row>
    <row r="829" spans="1:13" ht="15.6">
      <c r="A829" s="7" t="s">
        <v>907</v>
      </c>
      <c r="B829" s="7" t="s">
        <v>62</v>
      </c>
      <c r="C829" s="7" t="s">
        <v>7</v>
      </c>
      <c r="D829" s="7" t="s">
        <v>83</v>
      </c>
      <c r="E829" s="7">
        <v>444</v>
      </c>
      <c r="F829" s="7">
        <v>1963</v>
      </c>
      <c r="G829">
        <f>PERCENTRANK(Table1[Total Citations], E829)</f>
        <v>0.40799999999999997</v>
      </c>
      <c r="H829">
        <f>1-PERCENTRANK(Table1[Earliest Pub], F829)</f>
        <v>0.98199999999999998</v>
      </c>
      <c r="I829">
        <f>AVERAGEIF(Table1[School], B829, Table1[Cit rank])</f>
        <v>0.48815789473684223</v>
      </c>
      <c r="J829">
        <f>AVERAGEIF(Table1[School], B829, Table1[YO rank])</f>
        <v>0.51747368421052631</v>
      </c>
      <c r="K829" s="3">
        <f t="shared" si="36"/>
        <v>0.94334825061025251</v>
      </c>
      <c r="L829" s="3">
        <f t="shared" si="37"/>
        <v>58</v>
      </c>
      <c r="M829" s="3">
        <f t="shared" si="38"/>
        <v>7.6551724137931032</v>
      </c>
    </row>
    <row r="830" spans="1:13" ht="15.6">
      <c r="A830" s="7" t="s">
        <v>908</v>
      </c>
      <c r="B830" s="7" t="s">
        <v>62</v>
      </c>
      <c r="C830" s="7" t="s">
        <v>7</v>
      </c>
      <c r="D830" s="7" t="s">
        <v>83</v>
      </c>
      <c r="E830" s="7">
        <v>690</v>
      </c>
      <c r="F830" s="7">
        <v>1980</v>
      </c>
      <c r="G830">
        <f>PERCENTRANK(Table1[Total Citations], E830)</f>
        <v>0.56499999999999995</v>
      </c>
      <c r="H830">
        <f>1-PERCENTRANK(Table1[Earliest Pub], F830)</f>
        <v>0.73899999999999999</v>
      </c>
      <c r="I830">
        <f>AVERAGEIF(Table1[School], B830, Table1[Cit rank])</f>
        <v>0.48815789473684223</v>
      </c>
      <c r="J830">
        <f>AVERAGEIF(Table1[School], B830, Table1[YO rank])</f>
        <v>0.51747368421052631</v>
      </c>
      <c r="K830" s="3">
        <f t="shared" si="36"/>
        <v>0.94334825061025251</v>
      </c>
      <c r="L830" s="3">
        <f t="shared" si="37"/>
        <v>41</v>
      </c>
      <c r="M830" s="3">
        <f t="shared" si="38"/>
        <v>16.829268292682926</v>
      </c>
    </row>
    <row r="831" spans="1:13" ht="15.6">
      <c r="A831" s="7" t="s">
        <v>909</v>
      </c>
      <c r="B831" s="7" t="s">
        <v>62</v>
      </c>
      <c r="C831" s="7" t="s">
        <v>7</v>
      </c>
      <c r="D831" s="7" t="s">
        <v>83</v>
      </c>
      <c r="E831" s="7">
        <v>98</v>
      </c>
      <c r="F831" s="7">
        <v>2000</v>
      </c>
      <c r="G831">
        <f>PERCENTRANK(Table1[Total Citations], E831)</f>
        <v>9.4E-2</v>
      </c>
      <c r="H831">
        <f>1-PERCENTRANK(Table1[Earliest Pub], F831)</f>
        <v>0.14700000000000002</v>
      </c>
      <c r="I831">
        <f>AVERAGEIF(Table1[School], B831, Table1[Cit rank])</f>
        <v>0.48815789473684223</v>
      </c>
      <c r="J831">
        <f>AVERAGEIF(Table1[School], B831, Table1[YO rank])</f>
        <v>0.51747368421052631</v>
      </c>
      <c r="K831" s="3">
        <f t="shared" si="36"/>
        <v>0.94334825061025251</v>
      </c>
      <c r="L831" s="3">
        <f t="shared" si="37"/>
        <v>21</v>
      </c>
      <c r="M831" s="3">
        <f t="shared" si="38"/>
        <v>4.666666666666667</v>
      </c>
    </row>
    <row r="832" spans="1:13" ht="15.6">
      <c r="A832" s="7" t="s">
        <v>910</v>
      </c>
      <c r="B832" s="7" t="s">
        <v>62</v>
      </c>
      <c r="C832" s="7" t="s">
        <v>7</v>
      </c>
      <c r="D832" s="7" t="s">
        <v>83</v>
      </c>
      <c r="E832" s="7">
        <v>3149</v>
      </c>
      <c r="F832" s="7">
        <v>1993</v>
      </c>
      <c r="G832">
        <f>PERCENTRANK(Table1[Total Citations], E832)</f>
        <v>0.92400000000000004</v>
      </c>
      <c r="H832">
        <f>1-PERCENTRANK(Table1[Earliest Pub], F832)</f>
        <v>0.36299999999999999</v>
      </c>
      <c r="I832">
        <f>AVERAGEIF(Table1[School], B832, Table1[Cit rank])</f>
        <v>0.48815789473684223</v>
      </c>
      <c r="J832">
        <f>AVERAGEIF(Table1[School], B832, Table1[YO rank])</f>
        <v>0.51747368421052631</v>
      </c>
      <c r="K832" s="3">
        <f t="shared" si="36"/>
        <v>0.94334825061025251</v>
      </c>
      <c r="L832" s="3">
        <f t="shared" si="37"/>
        <v>28</v>
      </c>
      <c r="M832" s="3">
        <f t="shared" si="38"/>
        <v>112.46428571428571</v>
      </c>
    </row>
    <row r="833" spans="1:13" ht="15.6">
      <c r="A833" s="7" t="s">
        <v>911</v>
      </c>
      <c r="B833" s="7" t="s">
        <v>62</v>
      </c>
      <c r="C833" s="7" t="s">
        <v>7</v>
      </c>
      <c r="D833" s="7" t="s">
        <v>83</v>
      </c>
      <c r="E833" s="7">
        <v>1963</v>
      </c>
      <c r="F833" s="7">
        <v>1971</v>
      </c>
      <c r="G833">
        <f>PERCENTRANK(Table1[Total Citations], E833)</f>
        <v>0.85699999999999998</v>
      </c>
      <c r="H833">
        <f>1-PERCENTRANK(Table1[Earliest Pub], F833)</f>
        <v>0.91300000000000003</v>
      </c>
      <c r="I833">
        <f>AVERAGEIF(Table1[School], B833, Table1[Cit rank])</f>
        <v>0.48815789473684223</v>
      </c>
      <c r="J833">
        <f>AVERAGEIF(Table1[School], B833, Table1[YO rank])</f>
        <v>0.51747368421052631</v>
      </c>
      <c r="K833" s="3">
        <f t="shared" si="36"/>
        <v>0.94334825061025251</v>
      </c>
      <c r="L833" s="3">
        <f t="shared" si="37"/>
        <v>50</v>
      </c>
      <c r="M833" s="3">
        <f t="shared" si="38"/>
        <v>39.26</v>
      </c>
    </row>
    <row r="834" spans="1:13" ht="15.6">
      <c r="A834" s="7" t="s">
        <v>912</v>
      </c>
      <c r="B834" s="7" t="s">
        <v>62</v>
      </c>
      <c r="C834" s="7" t="s">
        <v>7</v>
      </c>
      <c r="D834" s="7" t="s">
        <v>83</v>
      </c>
      <c r="E834" s="7">
        <v>1064</v>
      </c>
      <c r="F834" s="7">
        <v>1978</v>
      </c>
      <c r="G834">
        <f>PERCENTRANK(Table1[Total Citations], E834)</f>
        <v>0.69899999999999995</v>
      </c>
      <c r="H834">
        <f>1-PERCENTRANK(Table1[Earliest Pub], F834)</f>
        <v>0.78200000000000003</v>
      </c>
      <c r="I834">
        <f>AVERAGEIF(Table1[School], B834, Table1[Cit rank])</f>
        <v>0.48815789473684223</v>
      </c>
      <c r="J834">
        <f>AVERAGEIF(Table1[School], B834, Table1[YO rank])</f>
        <v>0.51747368421052631</v>
      </c>
      <c r="K834" s="3">
        <f t="shared" ref="K834:K897" si="39">I834/J834</f>
        <v>0.94334825061025251</v>
      </c>
      <c r="L834" s="3">
        <f t="shared" ref="L834:L897" si="40">2021-F834</f>
        <v>43</v>
      </c>
      <c r="M834" s="3">
        <f t="shared" ref="M834:M897" si="41">E834/L834</f>
        <v>24.744186046511629</v>
      </c>
    </row>
    <row r="835" spans="1:13" ht="15.6">
      <c r="A835" s="7" t="s">
        <v>913</v>
      </c>
      <c r="B835" s="7" t="s">
        <v>62</v>
      </c>
      <c r="C835" s="7" t="s">
        <v>7</v>
      </c>
      <c r="D835" s="7" t="s">
        <v>83</v>
      </c>
      <c r="E835" s="7">
        <v>355</v>
      </c>
      <c r="F835" s="7">
        <v>1997</v>
      </c>
      <c r="G835">
        <f>PERCENTRANK(Table1[Total Citations], E835)</f>
        <v>0.34499999999999997</v>
      </c>
      <c r="H835">
        <f>1-PERCENTRANK(Table1[Earliest Pub], F835)</f>
        <v>0.24</v>
      </c>
      <c r="I835">
        <f>AVERAGEIF(Table1[School], B835, Table1[Cit rank])</f>
        <v>0.48815789473684223</v>
      </c>
      <c r="J835">
        <f>AVERAGEIF(Table1[School], B835, Table1[YO rank])</f>
        <v>0.51747368421052631</v>
      </c>
      <c r="K835" s="3">
        <f t="shared" si="39"/>
        <v>0.94334825061025251</v>
      </c>
      <c r="L835" s="3">
        <f t="shared" si="40"/>
        <v>24</v>
      </c>
      <c r="M835" s="3">
        <f t="shared" si="41"/>
        <v>14.791666666666666</v>
      </c>
    </row>
    <row r="836" spans="1:13" ht="15.6">
      <c r="A836" s="7" t="s">
        <v>914</v>
      </c>
      <c r="B836" s="7" t="s">
        <v>62</v>
      </c>
      <c r="C836" s="7" t="s">
        <v>7</v>
      </c>
      <c r="D836" s="7" t="s">
        <v>83</v>
      </c>
      <c r="E836" s="7">
        <v>1428</v>
      </c>
      <c r="F836" s="7">
        <v>1993</v>
      </c>
      <c r="G836">
        <f>PERCENTRANK(Table1[Total Citations], E836)</f>
        <v>0.78</v>
      </c>
      <c r="H836">
        <f>1-PERCENTRANK(Table1[Earliest Pub], F836)</f>
        <v>0.36299999999999999</v>
      </c>
      <c r="I836">
        <f>AVERAGEIF(Table1[School], B836, Table1[Cit rank])</f>
        <v>0.48815789473684223</v>
      </c>
      <c r="J836">
        <f>AVERAGEIF(Table1[School], B836, Table1[YO rank])</f>
        <v>0.51747368421052631</v>
      </c>
      <c r="K836" s="3">
        <f t="shared" si="39"/>
        <v>0.94334825061025251</v>
      </c>
      <c r="L836" s="3">
        <f t="shared" si="40"/>
        <v>28</v>
      </c>
      <c r="M836" s="3">
        <f t="shared" si="41"/>
        <v>51</v>
      </c>
    </row>
    <row r="837" spans="1:13">
      <c r="A837" s="9" t="s">
        <v>915</v>
      </c>
      <c r="B837" s="9" t="s">
        <v>63</v>
      </c>
      <c r="C837" s="9" t="s">
        <v>6</v>
      </c>
      <c r="D837" s="9" t="s">
        <v>83</v>
      </c>
      <c r="E837" s="9">
        <v>825</v>
      </c>
      <c r="F837" s="9">
        <v>1993</v>
      </c>
      <c r="G837">
        <f>PERCENTRANK(Table1[Total Citations], E837)</f>
        <v>0.621</v>
      </c>
      <c r="H837">
        <f>1-PERCENTRANK(Table1[Earliest Pub], F837)</f>
        <v>0.36299999999999999</v>
      </c>
      <c r="I837">
        <f>AVERAGEIF(Table1[School], B837, Table1[Cit rank])</f>
        <v>0.53377419354838707</v>
      </c>
      <c r="J837">
        <f>AVERAGEIF(Table1[School], B837, Table1[YO rank])</f>
        <v>0.52625806451612889</v>
      </c>
      <c r="K837" s="3">
        <f t="shared" si="39"/>
        <v>1.0142822115974013</v>
      </c>
      <c r="L837" s="3">
        <f t="shared" si="40"/>
        <v>28</v>
      </c>
      <c r="M837" s="3">
        <f t="shared" si="41"/>
        <v>29.464285714285715</v>
      </c>
    </row>
    <row r="838" spans="1:13">
      <c r="A838" s="9" t="s">
        <v>916</v>
      </c>
      <c r="B838" s="9" t="s">
        <v>63</v>
      </c>
      <c r="C838" s="9" t="s">
        <v>6</v>
      </c>
      <c r="D838" s="9" t="s">
        <v>83</v>
      </c>
      <c r="E838" s="9">
        <v>298</v>
      </c>
      <c r="F838" s="9">
        <v>1998</v>
      </c>
      <c r="G838">
        <f>PERCENTRANK(Table1[Total Citations], E838)</f>
        <v>0.29499999999999998</v>
      </c>
      <c r="H838">
        <f>1-PERCENTRANK(Table1[Earliest Pub], F838)</f>
        <v>0.20899999999999996</v>
      </c>
      <c r="I838">
        <f>AVERAGEIF(Table1[School], B838, Table1[Cit rank])</f>
        <v>0.53377419354838707</v>
      </c>
      <c r="J838">
        <f>AVERAGEIF(Table1[School], B838, Table1[YO rank])</f>
        <v>0.52625806451612889</v>
      </c>
      <c r="K838" s="3">
        <f t="shared" si="39"/>
        <v>1.0142822115974013</v>
      </c>
      <c r="L838" s="3">
        <f t="shared" si="40"/>
        <v>23</v>
      </c>
      <c r="M838" s="3">
        <f t="shared" si="41"/>
        <v>12.956521739130435</v>
      </c>
    </row>
    <row r="839" spans="1:13">
      <c r="A839" s="9" t="s">
        <v>917</v>
      </c>
      <c r="B839" s="9" t="s">
        <v>63</v>
      </c>
      <c r="C839" s="9" t="s">
        <v>6</v>
      </c>
      <c r="D839" s="9" t="s">
        <v>83</v>
      </c>
      <c r="E839" s="9">
        <v>649</v>
      </c>
      <c r="F839" s="9">
        <v>1995</v>
      </c>
      <c r="G839">
        <f>PERCENTRANK(Table1[Total Citations], E839)</f>
        <v>0.54200000000000004</v>
      </c>
      <c r="H839">
        <f>1-PERCENTRANK(Table1[Earliest Pub], F839)</f>
        <v>0.30400000000000005</v>
      </c>
      <c r="I839">
        <f>AVERAGEIF(Table1[School], B839, Table1[Cit rank])</f>
        <v>0.53377419354838707</v>
      </c>
      <c r="J839">
        <f>AVERAGEIF(Table1[School], B839, Table1[YO rank])</f>
        <v>0.52625806451612889</v>
      </c>
      <c r="K839" s="3">
        <f t="shared" si="39"/>
        <v>1.0142822115974013</v>
      </c>
      <c r="L839" s="3">
        <f t="shared" si="40"/>
        <v>26</v>
      </c>
      <c r="M839" s="3">
        <f t="shared" si="41"/>
        <v>24.96153846153846</v>
      </c>
    </row>
    <row r="840" spans="1:13">
      <c r="A840" s="9" t="s">
        <v>918</v>
      </c>
      <c r="B840" s="9" t="s">
        <v>63</v>
      </c>
      <c r="C840" s="9" t="s">
        <v>6</v>
      </c>
      <c r="D840" s="9" t="s">
        <v>83</v>
      </c>
      <c r="E840" s="9">
        <v>805</v>
      </c>
      <c r="F840" s="9">
        <v>1992</v>
      </c>
      <c r="G840">
        <f>PERCENTRANK(Table1[Total Citations], E840)</f>
        <v>0.61799999999999999</v>
      </c>
      <c r="H840">
        <f>1-PERCENTRANK(Table1[Earliest Pub], F840)</f>
        <v>0.38700000000000001</v>
      </c>
      <c r="I840">
        <f>AVERAGEIF(Table1[School], B840, Table1[Cit rank])</f>
        <v>0.53377419354838707</v>
      </c>
      <c r="J840">
        <f>AVERAGEIF(Table1[School], B840, Table1[YO rank])</f>
        <v>0.52625806451612889</v>
      </c>
      <c r="K840" s="3">
        <f t="shared" si="39"/>
        <v>1.0142822115974013</v>
      </c>
      <c r="L840" s="3">
        <f t="shared" si="40"/>
        <v>29</v>
      </c>
      <c r="M840" s="3">
        <f t="shared" si="41"/>
        <v>27.758620689655171</v>
      </c>
    </row>
    <row r="841" spans="1:13" ht="15.6">
      <c r="A841" s="9" t="s">
        <v>919</v>
      </c>
      <c r="B841" s="9" t="s">
        <v>63</v>
      </c>
      <c r="C841" s="7" t="s">
        <v>7</v>
      </c>
      <c r="D841" s="9" t="s">
        <v>83</v>
      </c>
      <c r="E841" s="9">
        <v>193</v>
      </c>
      <c r="F841" s="9">
        <v>1977</v>
      </c>
      <c r="G841">
        <f>PERCENTRANK(Table1[Total Citations], E841)</f>
        <v>0.18</v>
      </c>
      <c r="H841">
        <f>1-PERCENTRANK(Table1[Earliest Pub], F841)</f>
        <v>0.80499999999999994</v>
      </c>
      <c r="I841">
        <f>AVERAGEIF(Table1[School], B841, Table1[Cit rank])</f>
        <v>0.53377419354838707</v>
      </c>
      <c r="J841">
        <f>AVERAGEIF(Table1[School], B841, Table1[YO rank])</f>
        <v>0.52625806451612889</v>
      </c>
      <c r="K841" s="3">
        <f t="shared" si="39"/>
        <v>1.0142822115974013</v>
      </c>
      <c r="L841" s="3">
        <f t="shared" si="40"/>
        <v>44</v>
      </c>
      <c r="M841" s="3">
        <f t="shared" si="41"/>
        <v>4.3863636363636367</v>
      </c>
    </row>
    <row r="842" spans="1:13" ht="15.6">
      <c r="A842" s="9" t="s">
        <v>920</v>
      </c>
      <c r="B842" s="9" t="s">
        <v>63</v>
      </c>
      <c r="C842" s="7" t="s">
        <v>7</v>
      </c>
      <c r="D842" s="9" t="s">
        <v>83</v>
      </c>
      <c r="E842" s="9">
        <v>1389</v>
      </c>
      <c r="F842" s="9">
        <v>1981</v>
      </c>
      <c r="G842">
        <f>PERCENTRANK(Table1[Total Citations], E842)</f>
        <v>0.77200000000000002</v>
      </c>
      <c r="H842">
        <f>1-PERCENTRANK(Table1[Earliest Pub], F842)</f>
        <v>0.71399999999999997</v>
      </c>
      <c r="I842">
        <f>AVERAGEIF(Table1[School], B842, Table1[Cit rank])</f>
        <v>0.53377419354838707</v>
      </c>
      <c r="J842">
        <f>AVERAGEIF(Table1[School], B842, Table1[YO rank])</f>
        <v>0.52625806451612889</v>
      </c>
      <c r="K842" s="3">
        <f t="shared" si="39"/>
        <v>1.0142822115974013</v>
      </c>
      <c r="L842" s="3">
        <f t="shared" si="40"/>
        <v>40</v>
      </c>
      <c r="M842" s="3">
        <f t="shared" si="41"/>
        <v>34.725000000000001</v>
      </c>
    </row>
    <row r="843" spans="1:13" ht="15.6">
      <c r="A843" s="9" t="s">
        <v>921</v>
      </c>
      <c r="B843" s="9" t="s">
        <v>63</v>
      </c>
      <c r="C843" s="7" t="s">
        <v>7</v>
      </c>
      <c r="D843" s="9" t="s">
        <v>83</v>
      </c>
      <c r="E843" s="9">
        <v>1836</v>
      </c>
      <c r="F843" s="9">
        <v>1983</v>
      </c>
      <c r="G843">
        <f>PERCENTRANK(Table1[Total Citations], E843)</f>
        <v>0.84099999999999997</v>
      </c>
      <c r="H843">
        <f>1-PERCENTRANK(Table1[Earliest Pub], F843)</f>
        <v>0.65200000000000002</v>
      </c>
      <c r="I843">
        <f>AVERAGEIF(Table1[School], B843, Table1[Cit rank])</f>
        <v>0.53377419354838707</v>
      </c>
      <c r="J843">
        <f>AVERAGEIF(Table1[School], B843, Table1[YO rank])</f>
        <v>0.52625806451612889</v>
      </c>
      <c r="K843" s="3">
        <f t="shared" si="39"/>
        <v>1.0142822115974013</v>
      </c>
      <c r="L843" s="3">
        <f t="shared" si="40"/>
        <v>38</v>
      </c>
      <c r="M843" s="3">
        <f t="shared" si="41"/>
        <v>48.315789473684212</v>
      </c>
    </row>
    <row r="844" spans="1:13" ht="15.6">
      <c r="A844" s="9" t="s">
        <v>922</v>
      </c>
      <c r="B844" s="9" t="s">
        <v>63</v>
      </c>
      <c r="C844" s="7" t="s">
        <v>7</v>
      </c>
      <c r="D844" s="9" t="s">
        <v>83</v>
      </c>
      <c r="E844" s="9">
        <v>3079</v>
      </c>
      <c r="F844" s="9">
        <v>1986</v>
      </c>
      <c r="G844">
        <f>PERCENTRANK(Table1[Total Citations], E844)</f>
        <v>0.92200000000000004</v>
      </c>
      <c r="H844">
        <f>1-PERCENTRANK(Table1[Earliest Pub], F844)</f>
        <v>0.56400000000000006</v>
      </c>
      <c r="I844">
        <f>AVERAGEIF(Table1[School], B844, Table1[Cit rank])</f>
        <v>0.53377419354838707</v>
      </c>
      <c r="J844">
        <f>AVERAGEIF(Table1[School], B844, Table1[YO rank])</f>
        <v>0.52625806451612889</v>
      </c>
      <c r="K844" s="3">
        <f t="shared" si="39"/>
        <v>1.0142822115974013</v>
      </c>
      <c r="L844" s="3">
        <f t="shared" si="40"/>
        <v>35</v>
      </c>
      <c r="M844" s="3">
        <f t="shared" si="41"/>
        <v>87.971428571428575</v>
      </c>
    </row>
    <row r="845" spans="1:13" ht="15.6">
      <c r="A845" s="9" t="s">
        <v>923</v>
      </c>
      <c r="B845" s="9" t="s">
        <v>63</v>
      </c>
      <c r="C845" s="7" t="s">
        <v>7</v>
      </c>
      <c r="D845" s="9" t="s">
        <v>83</v>
      </c>
      <c r="E845" s="9">
        <v>608</v>
      </c>
      <c r="F845" s="9">
        <v>1983</v>
      </c>
      <c r="G845">
        <f>PERCENTRANK(Table1[Total Citations], E845)</f>
        <v>0.51300000000000001</v>
      </c>
      <c r="H845">
        <f>1-PERCENTRANK(Table1[Earliest Pub], F845)</f>
        <v>0.65200000000000002</v>
      </c>
      <c r="I845">
        <f>AVERAGEIF(Table1[School], B845, Table1[Cit rank])</f>
        <v>0.53377419354838707</v>
      </c>
      <c r="J845">
        <f>AVERAGEIF(Table1[School], B845, Table1[YO rank])</f>
        <v>0.52625806451612889</v>
      </c>
      <c r="K845" s="3">
        <f t="shared" si="39"/>
        <v>1.0142822115974013</v>
      </c>
      <c r="L845" s="3">
        <f t="shared" si="40"/>
        <v>38</v>
      </c>
      <c r="M845" s="3">
        <f t="shared" si="41"/>
        <v>16</v>
      </c>
    </row>
    <row r="846" spans="1:13" ht="15.6">
      <c r="A846" s="9" t="s">
        <v>924</v>
      </c>
      <c r="B846" s="9" t="s">
        <v>63</v>
      </c>
      <c r="C846" s="7" t="s">
        <v>7</v>
      </c>
      <c r="D846" s="9" t="s">
        <v>83</v>
      </c>
      <c r="E846" s="9">
        <v>247</v>
      </c>
      <c r="F846" s="9">
        <v>1985</v>
      </c>
      <c r="G846">
        <f>PERCENTRANK(Table1[Total Citations], E846)</f>
        <v>0.248</v>
      </c>
      <c r="H846">
        <f>1-PERCENTRANK(Table1[Earliest Pub], F846)</f>
        <v>0.59299999999999997</v>
      </c>
      <c r="I846">
        <f>AVERAGEIF(Table1[School], B846, Table1[Cit rank])</f>
        <v>0.53377419354838707</v>
      </c>
      <c r="J846">
        <f>AVERAGEIF(Table1[School], B846, Table1[YO rank])</f>
        <v>0.52625806451612889</v>
      </c>
      <c r="K846" s="3">
        <f t="shared" si="39"/>
        <v>1.0142822115974013</v>
      </c>
      <c r="L846" s="3">
        <f t="shared" si="40"/>
        <v>36</v>
      </c>
      <c r="M846" s="3">
        <f t="shared" si="41"/>
        <v>6.8611111111111107</v>
      </c>
    </row>
    <row r="847" spans="1:13" ht="15.6">
      <c r="A847" s="9" t="s">
        <v>925</v>
      </c>
      <c r="B847" s="9" t="s">
        <v>63</v>
      </c>
      <c r="C847" s="7" t="s">
        <v>7</v>
      </c>
      <c r="D847" s="9" t="s">
        <v>83</v>
      </c>
      <c r="E847" s="9">
        <v>195</v>
      </c>
      <c r="F847" s="9">
        <v>1974</v>
      </c>
      <c r="G847">
        <f>PERCENTRANK(Table1[Total Citations], E847)</f>
        <v>0.184</v>
      </c>
      <c r="H847">
        <f>1-PERCENTRANK(Table1[Earliest Pub], F847)</f>
        <v>0.86899999999999999</v>
      </c>
      <c r="I847">
        <f>AVERAGEIF(Table1[School], B847, Table1[Cit rank])</f>
        <v>0.53377419354838707</v>
      </c>
      <c r="J847">
        <f>AVERAGEIF(Table1[School], B847, Table1[YO rank])</f>
        <v>0.52625806451612889</v>
      </c>
      <c r="K847" s="3">
        <f t="shared" si="39"/>
        <v>1.0142822115974013</v>
      </c>
      <c r="L847" s="3">
        <f t="shared" si="40"/>
        <v>47</v>
      </c>
      <c r="M847" s="3">
        <f t="shared" si="41"/>
        <v>4.1489361702127656</v>
      </c>
    </row>
    <row r="848" spans="1:13" ht="15.6">
      <c r="A848" s="9" t="s">
        <v>926</v>
      </c>
      <c r="B848" s="9" t="s">
        <v>63</v>
      </c>
      <c r="C848" s="7" t="s">
        <v>7</v>
      </c>
      <c r="D848" s="9" t="s">
        <v>83</v>
      </c>
      <c r="E848" s="9">
        <v>414</v>
      </c>
      <c r="F848" s="9">
        <v>1996</v>
      </c>
      <c r="G848">
        <f>PERCENTRANK(Table1[Total Citations], E848)</f>
        <v>0.39200000000000002</v>
      </c>
      <c r="H848">
        <f>1-PERCENTRANK(Table1[Earliest Pub], F848)</f>
        <v>0.27800000000000002</v>
      </c>
      <c r="I848">
        <f>AVERAGEIF(Table1[School], B848, Table1[Cit rank])</f>
        <v>0.53377419354838707</v>
      </c>
      <c r="J848">
        <f>AVERAGEIF(Table1[School], B848, Table1[YO rank])</f>
        <v>0.52625806451612889</v>
      </c>
      <c r="K848" s="3">
        <f t="shared" si="39"/>
        <v>1.0142822115974013</v>
      </c>
      <c r="L848" s="3">
        <f t="shared" si="40"/>
        <v>25</v>
      </c>
      <c r="M848" s="3">
        <f t="shared" si="41"/>
        <v>16.559999999999999</v>
      </c>
    </row>
    <row r="849" spans="1:13" ht="15.6">
      <c r="A849" s="9" t="s">
        <v>927</v>
      </c>
      <c r="B849" s="9" t="s">
        <v>63</v>
      </c>
      <c r="C849" s="7" t="s">
        <v>7</v>
      </c>
      <c r="D849" s="9" t="s">
        <v>83</v>
      </c>
      <c r="E849" s="9">
        <v>1807</v>
      </c>
      <c r="F849" s="9">
        <v>1974</v>
      </c>
      <c r="G849">
        <f>PERCENTRANK(Table1[Total Citations], E849)</f>
        <v>0.83799999999999997</v>
      </c>
      <c r="H849">
        <f>1-PERCENTRANK(Table1[Earliest Pub], F849)</f>
        <v>0.86899999999999999</v>
      </c>
      <c r="I849">
        <f>AVERAGEIF(Table1[School], B849, Table1[Cit rank])</f>
        <v>0.53377419354838707</v>
      </c>
      <c r="J849">
        <f>AVERAGEIF(Table1[School], B849, Table1[YO rank])</f>
        <v>0.52625806451612889</v>
      </c>
      <c r="K849" s="3">
        <f t="shared" si="39"/>
        <v>1.0142822115974013</v>
      </c>
      <c r="L849" s="3">
        <f t="shared" si="40"/>
        <v>47</v>
      </c>
      <c r="M849" s="3">
        <f t="shared" si="41"/>
        <v>38.446808510638299</v>
      </c>
    </row>
    <row r="850" spans="1:13" ht="15.6">
      <c r="A850" s="9" t="s">
        <v>928</v>
      </c>
      <c r="B850" s="9" t="s">
        <v>63</v>
      </c>
      <c r="C850" s="7" t="s">
        <v>7</v>
      </c>
      <c r="D850" s="9" t="s">
        <v>83</v>
      </c>
      <c r="E850" s="9">
        <v>630</v>
      </c>
      <c r="F850" s="9">
        <v>1990</v>
      </c>
      <c r="G850">
        <f>PERCENTRANK(Table1[Total Citations], E850)</f>
        <v>0.52700000000000002</v>
      </c>
      <c r="H850">
        <f>1-PERCENTRANK(Table1[Earliest Pub], F850)</f>
        <v>0.43600000000000005</v>
      </c>
      <c r="I850">
        <f>AVERAGEIF(Table1[School], B850, Table1[Cit rank])</f>
        <v>0.53377419354838707</v>
      </c>
      <c r="J850">
        <f>AVERAGEIF(Table1[School], B850, Table1[YO rank])</f>
        <v>0.52625806451612889</v>
      </c>
      <c r="K850" s="3">
        <f t="shared" si="39"/>
        <v>1.0142822115974013</v>
      </c>
      <c r="L850" s="3">
        <f t="shared" si="40"/>
        <v>31</v>
      </c>
      <c r="M850" s="3">
        <f t="shared" si="41"/>
        <v>20.322580645161292</v>
      </c>
    </row>
    <row r="851" spans="1:13" ht="15.6">
      <c r="A851" s="9" t="s">
        <v>929</v>
      </c>
      <c r="B851" s="9" t="s">
        <v>63</v>
      </c>
      <c r="C851" s="7" t="s">
        <v>7</v>
      </c>
      <c r="D851" s="9" t="s">
        <v>83</v>
      </c>
      <c r="E851" s="9">
        <v>2665</v>
      </c>
      <c r="F851" s="9">
        <v>1982</v>
      </c>
      <c r="G851">
        <f>PERCENTRANK(Table1[Total Citations], E851)</f>
        <v>0.90300000000000002</v>
      </c>
      <c r="H851">
        <f>1-PERCENTRANK(Table1[Earliest Pub], F851)</f>
        <v>0.68399999999999994</v>
      </c>
      <c r="I851">
        <f>AVERAGEIF(Table1[School], B851, Table1[Cit rank])</f>
        <v>0.53377419354838707</v>
      </c>
      <c r="J851">
        <f>AVERAGEIF(Table1[School], B851, Table1[YO rank])</f>
        <v>0.52625806451612889</v>
      </c>
      <c r="K851" s="3">
        <f t="shared" si="39"/>
        <v>1.0142822115974013</v>
      </c>
      <c r="L851" s="3">
        <f t="shared" si="40"/>
        <v>39</v>
      </c>
      <c r="M851" s="3">
        <f t="shared" si="41"/>
        <v>68.333333333333329</v>
      </c>
    </row>
    <row r="852" spans="1:13" ht="15.6">
      <c r="A852" s="9" t="s">
        <v>930</v>
      </c>
      <c r="B852" s="9" t="s">
        <v>63</v>
      </c>
      <c r="C852" s="7" t="s">
        <v>7</v>
      </c>
      <c r="D852" s="9" t="s">
        <v>83</v>
      </c>
      <c r="E852" s="9">
        <v>320</v>
      </c>
      <c r="F852" s="9">
        <v>2004</v>
      </c>
      <c r="G852">
        <f>PERCENTRANK(Table1[Total Citations], E852)</f>
        <v>0.314</v>
      </c>
      <c r="H852">
        <f>1-PERCENTRANK(Table1[Earliest Pub], F852)</f>
        <v>6.1000000000000054E-2</v>
      </c>
      <c r="I852">
        <f>AVERAGEIF(Table1[School], B852, Table1[Cit rank])</f>
        <v>0.53377419354838707</v>
      </c>
      <c r="J852">
        <f>AVERAGEIF(Table1[School], B852, Table1[YO rank])</f>
        <v>0.52625806451612889</v>
      </c>
      <c r="K852" s="3">
        <f t="shared" si="39"/>
        <v>1.0142822115974013</v>
      </c>
      <c r="L852" s="3">
        <f t="shared" si="40"/>
        <v>17</v>
      </c>
      <c r="M852" s="3">
        <f t="shared" si="41"/>
        <v>18.823529411764707</v>
      </c>
    </row>
    <row r="853" spans="1:13" ht="15.6">
      <c r="A853" s="9" t="s">
        <v>931</v>
      </c>
      <c r="B853" s="9" t="s">
        <v>63</v>
      </c>
      <c r="C853" s="7" t="s">
        <v>7</v>
      </c>
      <c r="D853" s="9" t="s">
        <v>83</v>
      </c>
      <c r="E853" s="9">
        <v>661</v>
      </c>
      <c r="F853" s="9">
        <v>1975</v>
      </c>
      <c r="G853">
        <f>PERCENTRANK(Table1[Total Citations], E853)</f>
        <v>0.54800000000000004</v>
      </c>
      <c r="H853">
        <f>1-PERCENTRANK(Table1[Earliest Pub], F853)</f>
        <v>0.84599999999999997</v>
      </c>
      <c r="I853">
        <f>AVERAGEIF(Table1[School], B853, Table1[Cit rank])</f>
        <v>0.53377419354838707</v>
      </c>
      <c r="J853">
        <f>AVERAGEIF(Table1[School], B853, Table1[YO rank])</f>
        <v>0.52625806451612889</v>
      </c>
      <c r="K853" s="3">
        <f t="shared" si="39"/>
        <v>1.0142822115974013</v>
      </c>
      <c r="L853" s="3">
        <f t="shared" si="40"/>
        <v>46</v>
      </c>
      <c r="M853" s="3">
        <f t="shared" si="41"/>
        <v>14.369565217391305</v>
      </c>
    </row>
    <row r="854" spans="1:13" ht="15.6">
      <c r="A854" s="9" t="s">
        <v>932</v>
      </c>
      <c r="B854" s="9" t="s">
        <v>63</v>
      </c>
      <c r="C854" s="7" t="s">
        <v>7</v>
      </c>
      <c r="D854" s="9" t="s">
        <v>83</v>
      </c>
      <c r="E854" s="9">
        <v>603</v>
      </c>
      <c r="F854" s="9">
        <v>1987</v>
      </c>
      <c r="G854">
        <f>PERCENTRANK(Table1[Total Citations], E854)</f>
        <v>0.50800000000000001</v>
      </c>
      <c r="H854">
        <f>1-PERCENTRANK(Table1[Earliest Pub], F854)</f>
        <v>0.53</v>
      </c>
      <c r="I854">
        <f>AVERAGEIF(Table1[School], B854, Table1[Cit rank])</f>
        <v>0.53377419354838707</v>
      </c>
      <c r="J854">
        <f>AVERAGEIF(Table1[School], B854, Table1[YO rank])</f>
        <v>0.52625806451612889</v>
      </c>
      <c r="K854" s="3">
        <f t="shared" si="39"/>
        <v>1.0142822115974013</v>
      </c>
      <c r="L854" s="3">
        <f t="shared" si="40"/>
        <v>34</v>
      </c>
      <c r="M854" s="3">
        <f t="shared" si="41"/>
        <v>17.735294117647058</v>
      </c>
    </row>
    <row r="855" spans="1:13" ht="15.6">
      <c r="A855" s="9" t="s">
        <v>933</v>
      </c>
      <c r="B855" s="9" t="s">
        <v>63</v>
      </c>
      <c r="C855" s="7" t="s">
        <v>7</v>
      </c>
      <c r="D855" s="9" t="s">
        <v>83</v>
      </c>
      <c r="E855" s="9">
        <v>326</v>
      </c>
      <c r="F855" s="9">
        <v>1967</v>
      </c>
      <c r="G855">
        <f>PERCENTRANK(Table1[Total Citations], E855)</f>
        <v>0.32</v>
      </c>
      <c r="H855">
        <f>1-PERCENTRANK(Table1[Earliest Pub], F855)</f>
        <v>0.95799999999999996</v>
      </c>
      <c r="I855">
        <f>AVERAGEIF(Table1[School], B855, Table1[Cit rank])</f>
        <v>0.53377419354838707</v>
      </c>
      <c r="J855">
        <f>AVERAGEIF(Table1[School], B855, Table1[YO rank])</f>
        <v>0.52625806451612889</v>
      </c>
      <c r="K855" s="3">
        <f t="shared" si="39"/>
        <v>1.0142822115974013</v>
      </c>
      <c r="L855" s="3">
        <f t="shared" si="40"/>
        <v>54</v>
      </c>
      <c r="M855" s="3">
        <f t="shared" si="41"/>
        <v>6.0370370370370372</v>
      </c>
    </row>
    <row r="856" spans="1:13" ht="15.6">
      <c r="A856" s="9" t="s">
        <v>934</v>
      </c>
      <c r="B856" s="9" t="s">
        <v>63</v>
      </c>
      <c r="C856" s="7" t="s">
        <v>7</v>
      </c>
      <c r="D856" s="9" t="s">
        <v>83</v>
      </c>
      <c r="E856" s="9">
        <v>277</v>
      </c>
      <c r="F856" s="9">
        <v>2006</v>
      </c>
      <c r="G856">
        <f>PERCENTRANK(Table1[Total Citations], E856)</f>
        <v>0.27600000000000002</v>
      </c>
      <c r="H856">
        <f>1-PERCENTRANK(Table1[Earliest Pub], F856)</f>
        <v>2.7000000000000024E-2</v>
      </c>
      <c r="I856">
        <f>AVERAGEIF(Table1[School], B856, Table1[Cit rank])</f>
        <v>0.53377419354838707</v>
      </c>
      <c r="J856">
        <f>AVERAGEIF(Table1[School], B856, Table1[YO rank])</f>
        <v>0.52625806451612889</v>
      </c>
      <c r="K856" s="3">
        <f t="shared" si="39"/>
        <v>1.0142822115974013</v>
      </c>
      <c r="L856" s="3">
        <f t="shared" si="40"/>
        <v>15</v>
      </c>
      <c r="M856" s="3">
        <f t="shared" si="41"/>
        <v>18.466666666666665</v>
      </c>
    </row>
    <row r="857" spans="1:13" ht="15.6">
      <c r="A857" s="9" t="s">
        <v>935</v>
      </c>
      <c r="B857" s="9" t="s">
        <v>63</v>
      </c>
      <c r="C857" s="7" t="s">
        <v>7</v>
      </c>
      <c r="D857" s="9" t="s">
        <v>83</v>
      </c>
      <c r="E857" s="9">
        <v>471</v>
      </c>
      <c r="F857" s="9">
        <v>1991</v>
      </c>
      <c r="G857">
        <f>PERCENTRANK(Table1[Total Citations], E857)</f>
        <v>0.42599999999999999</v>
      </c>
      <c r="H857">
        <f>1-PERCENTRANK(Table1[Earliest Pub], F857)</f>
        <v>0.41400000000000003</v>
      </c>
      <c r="I857">
        <f>AVERAGEIF(Table1[School], B857, Table1[Cit rank])</f>
        <v>0.53377419354838707</v>
      </c>
      <c r="J857">
        <f>AVERAGEIF(Table1[School], B857, Table1[YO rank])</f>
        <v>0.52625806451612889</v>
      </c>
      <c r="K857" s="3">
        <f t="shared" si="39"/>
        <v>1.0142822115974013</v>
      </c>
      <c r="L857" s="3">
        <f t="shared" si="40"/>
        <v>30</v>
      </c>
      <c r="M857" s="3">
        <f t="shared" si="41"/>
        <v>15.7</v>
      </c>
    </row>
    <row r="858" spans="1:13" ht="15.6">
      <c r="A858" s="9" t="s">
        <v>936</v>
      </c>
      <c r="B858" s="9" t="s">
        <v>63</v>
      </c>
      <c r="C858" s="7" t="s">
        <v>7</v>
      </c>
      <c r="D858" s="9" t="s">
        <v>83</v>
      </c>
      <c r="E858" s="9">
        <v>293</v>
      </c>
      <c r="F858" s="9">
        <v>2002</v>
      </c>
      <c r="G858">
        <f>PERCENTRANK(Table1[Total Citations], E858)</f>
        <v>0.29299999999999998</v>
      </c>
      <c r="H858">
        <f>1-PERCENTRANK(Table1[Earliest Pub], F858)</f>
        <v>0.10299999999999998</v>
      </c>
      <c r="I858">
        <f>AVERAGEIF(Table1[School], B858, Table1[Cit rank])</f>
        <v>0.53377419354838707</v>
      </c>
      <c r="J858">
        <f>AVERAGEIF(Table1[School], B858, Table1[YO rank])</f>
        <v>0.52625806451612889</v>
      </c>
      <c r="K858" s="3">
        <f t="shared" si="39"/>
        <v>1.0142822115974013</v>
      </c>
      <c r="L858" s="3">
        <f t="shared" si="40"/>
        <v>19</v>
      </c>
      <c r="M858" s="3">
        <f t="shared" si="41"/>
        <v>15.421052631578947</v>
      </c>
    </row>
    <row r="859" spans="1:13" ht="15.6">
      <c r="A859" s="9" t="s">
        <v>937</v>
      </c>
      <c r="B859" s="9" t="s">
        <v>63</v>
      </c>
      <c r="C859" s="7" t="s">
        <v>7</v>
      </c>
      <c r="D859" s="9" t="s">
        <v>83</v>
      </c>
      <c r="E859" s="9">
        <v>507</v>
      </c>
      <c r="F859" s="9">
        <v>1991</v>
      </c>
      <c r="G859">
        <f>PERCENTRANK(Table1[Total Citations], E859)</f>
        <v>0.45300000000000001</v>
      </c>
      <c r="H859">
        <f>1-PERCENTRANK(Table1[Earliest Pub], F859)</f>
        <v>0.41400000000000003</v>
      </c>
      <c r="I859">
        <f>AVERAGEIF(Table1[School], B859, Table1[Cit rank])</f>
        <v>0.53377419354838707</v>
      </c>
      <c r="J859">
        <f>AVERAGEIF(Table1[School], B859, Table1[YO rank])</f>
        <v>0.52625806451612889</v>
      </c>
      <c r="K859" s="3">
        <f t="shared" si="39"/>
        <v>1.0142822115974013</v>
      </c>
      <c r="L859" s="3">
        <f t="shared" si="40"/>
        <v>30</v>
      </c>
      <c r="M859" s="3">
        <f t="shared" si="41"/>
        <v>16.899999999999999</v>
      </c>
    </row>
    <row r="860" spans="1:13" ht="15.6">
      <c r="A860" s="9" t="s">
        <v>938</v>
      </c>
      <c r="B860" s="9" t="s">
        <v>63</v>
      </c>
      <c r="C860" s="7" t="s">
        <v>7</v>
      </c>
      <c r="D860" s="9" t="s">
        <v>83</v>
      </c>
      <c r="E860" s="9">
        <v>702</v>
      </c>
      <c r="F860" s="9">
        <v>1988</v>
      </c>
      <c r="G860">
        <f>PERCENTRANK(Table1[Total Citations], E860)</f>
        <v>0.56899999999999995</v>
      </c>
      <c r="H860">
        <f>1-PERCENTRANK(Table1[Earliest Pub], F860)</f>
        <v>0.5</v>
      </c>
      <c r="I860">
        <f>AVERAGEIF(Table1[School], B860, Table1[Cit rank])</f>
        <v>0.53377419354838707</v>
      </c>
      <c r="J860">
        <f>AVERAGEIF(Table1[School], B860, Table1[YO rank])</f>
        <v>0.52625806451612889</v>
      </c>
      <c r="K860" s="3">
        <f t="shared" si="39"/>
        <v>1.0142822115974013</v>
      </c>
      <c r="L860" s="3">
        <f t="shared" si="40"/>
        <v>33</v>
      </c>
      <c r="M860" s="3">
        <f t="shared" si="41"/>
        <v>21.272727272727273</v>
      </c>
    </row>
    <row r="861" spans="1:13" ht="15.6">
      <c r="A861" s="9" t="s">
        <v>939</v>
      </c>
      <c r="B861" s="9" t="s">
        <v>63</v>
      </c>
      <c r="C861" s="7" t="s">
        <v>7</v>
      </c>
      <c r="D861" s="9" t="s">
        <v>83</v>
      </c>
      <c r="E861" s="9">
        <v>949</v>
      </c>
      <c r="F861" s="9">
        <v>1989</v>
      </c>
      <c r="G861">
        <f>PERCENTRANK(Table1[Total Citations], E861)</f>
        <v>0.65900000000000003</v>
      </c>
      <c r="H861">
        <f>1-PERCENTRANK(Table1[Earliest Pub], F861)</f>
        <v>0.46899999999999997</v>
      </c>
      <c r="I861">
        <f>AVERAGEIF(Table1[School], B861, Table1[Cit rank])</f>
        <v>0.53377419354838707</v>
      </c>
      <c r="J861">
        <f>AVERAGEIF(Table1[School], B861, Table1[YO rank])</f>
        <v>0.52625806451612889</v>
      </c>
      <c r="K861" s="3">
        <f t="shared" si="39"/>
        <v>1.0142822115974013</v>
      </c>
      <c r="L861" s="3">
        <f t="shared" si="40"/>
        <v>32</v>
      </c>
      <c r="M861" s="3">
        <f t="shared" si="41"/>
        <v>29.65625</v>
      </c>
    </row>
    <row r="862" spans="1:13" ht="15.6">
      <c r="A862" s="9" t="s">
        <v>940</v>
      </c>
      <c r="B862" s="9" t="s">
        <v>63</v>
      </c>
      <c r="C862" s="7" t="s">
        <v>7</v>
      </c>
      <c r="D862" s="9" t="s">
        <v>83</v>
      </c>
      <c r="E862" s="9">
        <v>757</v>
      </c>
      <c r="F862" s="9">
        <v>1981</v>
      </c>
      <c r="G862">
        <f>PERCENTRANK(Table1[Total Citations], E862)</f>
        <v>0.59499999999999997</v>
      </c>
      <c r="H862">
        <f>1-PERCENTRANK(Table1[Earliest Pub], F862)</f>
        <v>0.71399999999999997</v>
      </c>
      <c r="I862">
        <f>AVERAGEIF(Table1[School], B862, Table1[Cit rank])</f>
        <v>0.53377419354838707</v>
      </c>
      <c r="J862">
        <f>AVERAGEIF(Table1[School], B862, Table1[YO rank])</f>
        <v>0.52625806451612889</v>
      </c>
      <c r="K862" s="3">
        <f t="shared" si="39"/>
        <v>1.0142822115974013</v>
      </c>
      <c r="L862" s="3">
        <f t="shared" si="40"/>
        <v>40</v>
      </c>
      <c r="M862" s="3">
        <f t="shared" si="41"/>
        <v>18.925000000000001</v>
      </c>
    </row>
    <row r="863" spans="1:13" ht="15.6">
      <c r="A863" s="9" t="s">
        <v>941</v>
      </c>
      <c r="B863" s="9" t="s">
        <v>63</v>
      </c>
      <c r="C863" s="7" t="s">
        <v>7</v>
      </c>
      <c r="D863" s="9" t="s">
        <v>83</v>
      </c>
      <c r="E863" s="9">
        <v>1676</v>
      </c>
      <c r="F863" s="9">
        <v>1980</v>
      </c>
      <c r="G863">
        <f>PERCENTRANK(Table1[Total Citations], E863)</f>
        <v>0.81899999999999995</v>
      </c>
      <c r="H863">
        <f>1-PERCENTRANK(Table1[Earliest Pub], F863)</f>
        <v>0.73899999999999999</v>
      </c>
      <c r="I863">
        <f>AVERAGEIF(Table1[School], B863, Table1[Cit rank])</f>
        <v>0.53377419354838707</v>
      </c>
      <c r="J863">
        <f>AVERAGEIF(Table1[School], B863, Table1[YO rank])</f>
        <v>0.52625806451612889</v>
      </c>
      <c r="K863" s="3">
        <f t="shared" si="39"/>
        <v>1.0142822115974013</v>
      </c>
      <c r="L863" s="3">
        <f t="shared" si="40"/>
        <v>41</v>
      </c>
      <c r="M863" s="3">
        <f t="shared" si="41"/>
        <v>40.878048780487802</v>
      </c>
    </row>
    <row r="864" spans="1:13" ht="15.6">
      <c r="A864" s="9" t="s">
        <v>942</v>
      </c>
      <c r="B864" s="9" t="s">
        <v>63</v>
      </c>
      <c r="C864" s="7" t="s">
        <v>7</v>
      </c>
      <c r="D864" s="9" t="s">
        <v>83</v>
      </c>
      <c r="E864" s="9">
        <v>269</v>
      </c>
      <c r="F864" s="9">
        <v>1981</v>
      </c>
      <c r="G864">
        <f>PERCENTRANK(Table1[Total Citations], E864)</f>
        <v>0.26600000000000001</v>
      </c>
      <c r="H864">
        <f>1-PERCENTRANK(Table1[Earliest Pub], F864)</f>
        <v>0.71399999999999997</v>
      </c>
      <c r="I864">
        <f>AVERAGEIF(Table1[School], B864, Table1[Cit rank])</f>
        <v>0.53377419354838707</v>
      </c>
      <c r="J864">
        <f>AVERAGEIF(Table1[School], B864, Table1[YO rank])</f>
        <v>0.52625806451612889</v>
      </c>
      <c r="K864" s="3">
        <f t="shared" si="39"/>
        <v>1.0142822115974013</v>
      </c>
      <c r="L864" s="3">
        <f t="shared" si="40"/>
        <v>40</v>
      </c>
      <c r="M864" s="3">
        <f t="shared" si="41"/>
        <v>6.7249999999999996</v>
      </c>
    </row>
    <row r="865" spans="1:13" ht="15.6">
      <c r="A865" s="9" t="s">
        <v>943</v>
      </c>
      <c r="B865" s="9" t="s">
        <v>63</v>
      </c>
      <c r="C865" s="7" t="s">
        <v>7</v>
      </c>
      <c r="D865" s="9" t="s">
        <v>83</v>
      </c>
      <c r="E865" s="9">
        <v>5977</v>
      </c>
      <c r="F865" s="9">
        <v>1976</v>
      </c>
      <c r="G865">
        <f>PERCENTRANK(Table1[Total Citations], E865)</f>
        <v>0.98099999999999998</v>
      </c>
      <c r="H865">
        <f>1-PERCENTRANK(Table1[Earliest Pub], F865)</f>
        <v>0.82299999999999995</v>
      </c>
      <c r="I865">
        <f>AVERAGEIF(Table1[School], B865, Table1[Cit rank])</f>
        <v>0.53377419354838707</v>
      </c>
      <c r="J865">
        <f>AVERAGEIF(Table1[School], B865, Table1[YO rank])</f>
        <v>0.52625806451612889</v>
      </c>
      <c r="K865" s="3">
        <f t="shared" si="39"/>
        <v>1.0142822115974013</v>
      </c>
      <c r="L865" s="3">
        <f t="shared" si="40"/>
        <v>45</v>
      </c>
      <c r="M865" s="3">
        <f t="shared" si="41"/>
        <v>132.82222222222222</v>
      </c>
    </row>
    <row r="866" spans="1:13" ht="15.6">
      <c r="A866" s="9" t="s">
        <v>944</v>
      </c>
      <c r="B866" s="9" t="s">
        <v>63</v>
      </c>
      <c r="C866" s="7" t="s">
        <v>7</v>
      </c>
      <c r="D866" s="9" t="s">
        <v>83</v>
      </c>
      <c r="E866" s="9">
        <v>275</v>
      </c>
      <c r="F866" s="9">
        <v>1998</v>
      </c>
      <c r="G866">
        <f>PERCENTRANK(Table1[Total Citations], E866)</f>
        <v>0.27300000000000002</v>
      </c>
      <c r="H866">
        <f>1-PERCENTRANK(Table1[Earliest Pub], F866)</f>
        <v>0.20899999999999996</v>
      </c>
      <c r="I866">
        <f>AVERAGEIF(Table1[School], B866, Table1[Cit rank])</f>
        <v>0.53377419354838707</v>
      </c>
      <c r="J866">
        <f>AVERAGEIF(Table1[School], B866, Table1[YO rank])</f>
        <v>0.52625806451612889</v>
      </c>
      <c r="K866" s="3">
        <f t="shared" si="39"/>
        <v>1.0142822115974013</v>
      </c>
      <c r="L866" s="3">
        <f t="shared" si="40"/>
        <v>23</v>
      </c>
      <c r="M866" s="3">
        <f t="shared" si="41"/>
        <v>11.956521739130435</v>
      </c>
    </row>
    <row r="867" spans="1:13" ht="15.6">
      <c r="A867" s="9" t="s">
        <v>945</v>
      </c>
      <c r="B867" s="9" t="s">
        <v>63</v>
      </c>
      <c r="C867" s="7" t="s">
        <v>7</v>
      </c>
      <c r="D867" s="9" t="s">
        <v>83</v>
      </c>
      <c r="E867" s="9">
        <v>1906</v>
      </c>
      <c r="F867" s="9">
        <v>1991</v>
      </c>
      <c r="G867">
        <f>PERCENTRANK(Table1[Total Citations], E867)</f>
        <v>0.85099999999999998</v>
      </c>
      <c r="H867">
        <f>1-PERCENTRANK(Table1[Earliest Pub], F867)</f>
        <v>0.41400000000000003</v>
      </c>
      <c r="I867">
        <f>AVERAGEIF(Table1[School], B867, Table1[Cit rank])</f>
        <v>0.53377419354838707</v>
      </c>
      <c r="J867">
        <f>AVERAGEIF(Table1[School], B867, Table1[YO rank])</f>
        <v>0.52625806451612889</v>
      </c>
      <c r="K867" s="3">
        <f t="shared" si="39"/>
        <v>1.0142822115974013</v>
      </c>
      <c r="L867" s="3">
        <f t="shared" si="40"/>
        <v>30</v>
      </c>
      <c r="M867" s="3">
        <f t="shared" si="41"/>
        <v>63.533333333333331</v>
      </c>
    </row>
    <row r="868" spans="1:13" ht="15.6">
      <c r="A868" s="8" t="s">
        <v>946</v>
      </c>
      <c r="B868" s="8" t="s">
        <v>64</v>
      </c>
      <c r="C868" s="8" t="s">
        <v>6</v>
      </c>
      <c r="D868" s="8" t="s">
        <v>83</v>
      </c>
      <c r="E868" s="8">
        <v>118</v>
      </c>
      <c r="F868" s="8">
        <v>1986</v>
      </c>
      <c r="G868">
        <f>PERCENTRANK(Table1[Total Citations], E868)</f>
        <v>0.114</v>
      </c>
      <c r="H868">
        <f>1-PERCENTRANK(Table1[Earliest Pub], F868)</f>
        <v>0.56400000000000006</v>
      </c>
      <c r="I868">
        <f>AVERAGEIF(Table1[School], B868, Table1[Cit rank])</f>
        <v>0.52854999999999985</v>
      </c>
      <c r="J868">
        <f>AVERAGEIF(Table1[School], B868, Table1[YO rank])</f>
        <v>0.63324999999999998</v>
      </c>
      <c r="K868" s="3">
        <f t="shared" si="39"/>
        <v>0.83466245558626118</v>
      </c>
      <c r="L868" s="3">
        <f t="shared" si="40"/>
        <v>35</v>
      </c>
      <c r="M868" s="3">
        <f t="shared" si="41"/>
        <v>3.3714285714285714</v>
      </c>
    </row>
    <row r="869" spans="1:13" ht="15.6">
      <c r="A869" s="8" t="s">
        <v>947</v>
      </c>
      <c r="B869" s="8" t="s">
        <v>64</v>
      </c>
      <c r="C869" s="8" t="s">
        <v>6</v>
      </c>
      <c r="D869" s="8" t="s">
        <v>83</v>
      </c>
      <c r="E869" s="8">
        <v>154</v>
      </c>
      <c r="F869" s="8">
        <v>2001</v>
      </c>
      <c r="G869">
        <f>PERCENTRANK(Table1[Total Citations], E869)</f>
        <v>0.14299999999999999</v>
      </c>
      <c r="H869">
        <f>1-PERCENTRANK(Table1[Earliest Pub], F869)</f>
        <v>0.124</v>
      </c>
      <c r="I869">
        <f>AVERAGEIF(Table1[School], B869, Table1[Cit rank])</f>
        <v>0.52854999999999985</v>
      </c>
      <c r="J869">
        <f>AVERAGEIF(Table1[School], B869, Table1[YO rank])</f>
        <v>0.63324999999999998</v>
      </c>
      <c r="K869" s="3">
        <f t="shared" si="39"/>
        <v>0.83466245558626118</v>
      </c>
      <c r="L869" s="3">
        <f t="shared" si="40"/>
        <v>20</v>
      </c>
      <c r="M869" s="3">
        <f t="shared" si="41"/>
        <v>7.7</v>
      </c>
    </row>
    <row r="870" spans="1:13" ht="15.6">
      <c r="A870" s="7" t="s">
        <v>948</v>
      </c>
      <c r="B870" s="7" t="s">
        <v>64</v>
      </c>
      <c r="C870" s="7" t="s">
        <v>7</v>
      </c>
      <c r="D870" s="7" t="s">
        <v>83</v>
      </c>
      <c r="E870" s="7">
        <v>309</v>
      </c>
      <c r="F870" s="7">
        <v>1982</v>
      </c>
      <c r="G870">
        <f>PERCENTRANK(Table1[Total Citations], E870)</f>
        <v>0.30499999999999999</v>
      </c>
      <c r="H870">
        <f>1-PERCENTRANK(Table1[Earliest Pub], F870)</f>
        <v>0.68399999999999994</v>
      </c>
      <c r="I870">
        <f>AVERAGEIF(Table1[School], B870, Table1[Cit rank])</f>
        <v>0.52854999999999985</v>
      </c>
      <c r="J870">
        <f>AVERAGEIF(Table1[School], B870, Table1[YO rank])</f>
        <v>0.63324999999999998</v>
      </c>
      <c r="K870" s="3">
        <f t="shared" si="39"/>
        <v>0.83466245558626118</v>
      </c>
      <c r="L870" s="3">
        <f t="shared" si="40"/>
        <v>39</v>
      </c>
      <c r="M870" s="3">
        <f t="shared" si="41"/>
        <v>7.9230769230769234</v>
      </c>
    </row>
    <row r="871" spans="1:13" ht="15.6">
      <c r="A871" s="7" t="s">
        <v>949</v>
      </c>
      <c r="B871" s="7" t="s">
        <v>64</v>
      </c>
      <c r="C871" s="7" t="s">
        <v>7</v>
      </c>
      <c r="D871" s="7" t="s">
        <v>83</v>
      </c>
      <c r="E871" s="7">
        <v>714</v>
      </c>
      <c r="F871" s="7">
        <v>1984</v>
      </c>
      <c r="G871">
        <f>PERCENTRANK(Table1[Total Citations], E871)</f>
        <v>0.57499999999999996</v>
      </c>
      <c r="H871">
        <f>1-PERCENTRANK(Table1[Earliest Pub], F871)</f>
        <v>0.622</v>
      </c>
      <c r="I871">
        <f>AVERAGEIF(Table1[School], B871, Table1[Cit rank])</f>
        <v>0.52854999999999985</v>
      </c>
      <c r="J871">
        <f>AVERAGEIF(Table1[School], B871, Table1[YO rank])</f>
        <v>0.63324999999999998</v>
      </c>
      <c r="K871" s="3">
        <f t="shared" si="39"/>
        <v>0.83466245558626118</v>
      </c>
      <c r="L871" s="3">
        <f t="shared" si="40"/>
        <v>37</v>
      </c>
      <c r="M871" s="3">
        <f t="shared" si="41"/>
        <v>19.297297297297298</v>
      </c>
    </row>
    <row r="872" spans="1:13" ht="15.6">
      <c r="A872" s="7" t="s">
        <v>950</v>
      </c>
      <c r="B872" s="7" t="s">
        <v>64</v>
      </c>
      <c r="C872" s="7" t="s">
        <v>7</v>
      </c>
      <c r="D872" s="7" t="s">
        <v>83</v>
      </c>
      <c r="E872" s="7">
        <v>724</v>
      </c>
      <c r="F872" s="7">
        <v>1975</v>
      </c>
      <c r="G872">
        <f>PERCENTRANK(Table1[Total Citations], E872)</f>
        <v>0.57899999999999996</v>
      </c>
      <c r="H872">
        <f>1-PERCENTRANK(Table1[Earliest Pub], F872)</f>
        <v>0.84599999999999997</v>
      </c>
      <c r="I872">
        <f>AVERAGEIF(Table1[School], B872, Table1[Cit rank])</f>
        <v>0.52854999999999985</v>
      </c>
      <c r="J872">
        <f>AVERAGEIF(Table1[School], B872, Table1[YO rank])</f>
        <v>0.63324999999999998</v>
      </c>
      <c r="K872" s="3">
        <f t="shared" si="39"/>
        <v>0.83466245558626118</v>
      </c>
      <c r="L872" s="3">
        <f t="shared" si="40"/>
        <v>46</v>
      </c>
      <c r="M872" s="3">
        <f t="shared" si="41"/>
        <v>15.739130434782609</v>
      </c>
    </row>
    <row r="873" spans="1:13" ht="15.6">
      <c r="A873" s="8" t="s">
        <v>951</v>
      </c>
      <c r="B873" s="8" t="s">
        <v>64</v>
      </c>
      <c r="C873" s="7" t="s">
        <v>7</v>
      </c>
      <c r="D873" s="8" t="s">
        <v>83</v>
      </c>
      <c r="E873" s="8">
        <v>653</v>
      </c>
      <c r="F873" s="8">
        <v>1980</v>
      </c>
      <c r="G873">
        <f>PERCENTRANK(Table1[Total Citations], E873)</f>
        <v>0.54400000000000004</v>
      </c>
      <c r="H873">
        <f>1-PERCENTRANK(Table1[Earliest Pub], F873)</f>
        <v>0.73899999999999999</v>
      </c>
      <c r="I873">
        <f>AVERAGEIF(Table1[School], B873, Table1[Cit rank])</f>
        <v>0.52854999999999985</v>
      </c>
      <c r="J873">
        <f>AVERAGEIF(Table1[School], B873, Table1[YO rank])</f>
        <v>0.63324999999999998</v>
      </c>
      <c r="K873" s="3">
        <f t="shared" si="39"/>
        <v>0.83466245558626118</v>
      </c>
      <c r="L873" s="3">
        <f t="shared" si="40"/>
        <v>41</v>
      </c>
      <c r="M873" s="3">
        <f t="shared" si="41"/>
        <v>15.926829268292684</v>
      </c>
    </row>
    <row r="874" spans="1:13" ht="15.6">
      <c r="A874" s="8" t="s">
        <v>952</v>
      </c>
      <c r="B874" s="8" t="s">
        <v>64</v>
      </c>
      <c r="C874" s="7" t="s">
        <v>7</v>
      </c>
      <c r="D874" s="8" t="s">
        <v>83</v>
      </c>
      <c r="E874" s="8">
        <v>1246</v>
      </c>
      <c r="F874" s="8">
        <v>1971</v>
      </c>
      <c r="G874">
        <f>PERCENTRANK(Table1[Total Citations], E874)</f>
        <v>0.746</v>
      </c>
      <c r="H874">
        <f>1-PERCENTRANK(Table1[Earliest Pub], F874)</f>
        <v>0.91300000000000003</v>
      </c>
      <c r="I874">
        <f>AVERAGEIF(Table1[School], B874, Table1[Cit rank])</f>
        <v>0.52854999999999985</v>
      </c>
      <c r="J874">
        <f>AVERAGEIF(Table1[School], B874, Table1[YO rank])</f>
        <v>0.63324999999999998</v>
      </c>
      <c r="K874" s="3">
        <f t="shared" si="39"/>
        <v>0.83466245558626118</v>
      </c>
      <c r="L874" s="3">
        <f t="shared" si="40"/>
        <v>50</v>
      </c>
      <c r="M874" s="3">
        <f t="shared" si="41"/>
        <v>24.92</v>
      </c>
    </row>
    <row r="875" spans="1:13" ht="15.6">
      <c r="A875" s="8" t="s">
        <v>953</v>
      </c>
      <c r="B875" s="8" t="s">
        <v>64</v>
      </c>
      <c r="C875" s="7" t="s">
        <v>7</v>
      </c>
      <c r="D875" s="8" t="s">
        <v>83</v>
      </c>
      <c r="E875" s="8">
        <v>602</v>
      </c>
      <c r="F875" s="8">
        <v>1982</v>
      </c>
      <c r="G875">
        <f>PERCENTRANK(Table1[Total Citations], E875)</f>
        <v>0.50700000000000001</v>
      </c>
      <c r="H875">
        <f>1-PERCENTRANK(Table1[Earliest Pub], F875)</f>
        <v>0.68399999999999994</v>
      </c>
      <c r="I875">
        <f>AVERAGEIF(Table1[School], B875, Table1[Cit rank])</f>
        <v>0.52854999999999985</v>
      </c>
      <c r="J875">
        <f>AVERAGEIF(Table1[School], B875, Table1[YO rank])</f>
        <v>0.63324999999999998</v>
      </c>
      <c r="K875" s="3">
        <f t="shared" si="39"/>
        <v>0.83466245558626118</v>
      </c>
      <c r="L875" s="3">
        <f t="shared" si="40"/>
        <v>39</v>
      </c>
      <c r="M875" s="3">
        <f t="shared" si="41"/>
        <v>15.435897435897436</v>
      </c>
    </row>
    <row r="876" spans="1:13" ht="15.6">
      <c r="A876" s="8" t="s">
        <v>954</v>
      </c>
      <c r="B876" s="8" t="s">
        <v>64</v>
      </c>
      <c r="C876" s="7" t="s">
        <v>7</v>
      </c>
      <c r="D876" s="8" t="s">
        <v>83</v>
      </c>
      <c r="E876" s="8">
        <v>560</v>
      </c>
      <c r="F876" s="8">
        <v>1993</v>
      </c>
      <c r="G876">
        <f>PERCENTRANK(Table1[Total Citations], E876)</f>
        <v>0.48399999999999999</v>
      </c>
      <c r="H876">
        <f>1-PERCENTRANK(Table1[Earliest Pub], F876)</f>
        <v>0.36299999999999999</v>
      </c>
      <c r="I876">
        <f>AVERAGEIF(Table1[School], B876, Table1[Cit rank])</f>
        <v>0.52854999999999985</v>
      </c>
      <c r="J876">
        <f>AVERAGEIF(Table1[School], B876, Table1[YO rank])</f>
        <v>0.63324999999999998</v>
      </c>
      <c r="K876" s="3">
        <f t="shared" si="39"/>
        <v>0.83466245558626118</v>
      </c>
      <c r="L876" s="3">
        <f t="shared" si="40"/>
        <v>28</v>
      </c>
      <c r="M876" s="3">
        <f t="shared" si="41"/>
        <v>20</v>
      </c>
    </row>
    <row r="877" spans="1:13" ht="15.6">
      <c r="A877" s="8" t="s">
        <v>955</v>
      </c>
      <c r="B877" s="8" t="s">
        <v>64</v>
      </c>
      <c r="C877" s="7" t="s">
        <v>7</v>
      </c>
      <c r="D877" s="8" t="s">
        <v>83</v>
      </c>
      <c r="E877" s="8">
        <v>698</v>
      </c>
      <c r="F877" s="8">
        <v>1960</v>
      </c>
      <c r="G877">
        <f>PERCENTRANK(Table1[Total Citations], E877)</f>
        <v>0.56799999999999995</v>
      </c>
      <c r="H877">
        <f>1-PERCENTRANK(Table1[Earliest Pub], F877)</f>
        <v>0.99099999999999999</v>
      </c>
      <c r="I877">
        <f>AVERAGEIF(Table1[School], B877, Table1[Cit rank])</f>
        <v>0.52854999999999985</v>
      </c>
      <c r="J877">
        <f>AVERAGEIF(Table1[School], B877, Table1[YO rank])</f>
        <v>0.63324999999999998</v>
      </c>
      <c r="K877" s="3">
        <f t="shared" si="39"/>
        <v>0.83466245558626118</v>
      </c>
      <c r="L877" s="3">
        <f t="shared" si="40"/>
        <v>61</v>
      </c>
      <c r="M877" s="3">
        <f t="shared" si="41"/>
        <v>11.442622950819672</v>
      </c>
    </row>
    <row r="878" spans="1:13" ht="15.6">
      <c r="A878" s="8" t="s">
        <v>956</v>
      </c>
      <c r="B878" s="8" t="s">
        <v>64</v>
      </c>
      <c r="C878" s="7" t="s">
        <v>7</v>
      </c>
      <c r="D878" s="8" t="s">
        <v>83</v>
      </c>
      <c r="E878" s="8">
        <v>1342</v>
      </c>
      <c r="F878" s="8">
        <v>1970</v>
      </c>
      <c r="G878">
        <f>PERCENTRANK(Table1[Total Citations], E878)</f>
        <v>0.76500000000000001</v>
      </c>
      <c r="H878">
        <f>1-PERCENTRANK(Table1[Earliest Pub], F878)</f>
        <v>0.92700000000000005</v>
      </c>
      <c r="I878">
        <f>AVERAGEIF(Table1[School], B878, Table1[Cit rank])</f>
        <v>0.52854999999999985</v>
      </c>
      <c r="J878">
        <f>AVERAGEIF(Table1[School], B878, Table1[YO rank])</f>
        <v>0.63324999999999998</v>
      </c>
      <c r="K878" s="3">
        <f t="shared" si="39"/>
        <v>0.83466245558626118</v>
      </c>
      <c r="L878" s="3">
        <f t="shared" si="40"/>
        <v>51</v>
      </c>
      <c r="M878" s="3">
        <f t="shared" si="41"/>
        <v>26.313725490196077</v>
      </c>
    </row>
    <row r="879" spans="1:13" ht="15.6">
      <c r="A879" s="8" t="s">
        <v>957</v>
      </c>
      <c r="B879" s="8" t="s">
        <v>64</v>
      </c>
      <c r="C879" s="7" t="s">
        <v>7</v>
      </c>
      <c r="D879" s="8" t="s">
        <v>83</v>
      </c>
      <c r="E879" s="8">
        <v>245</v>
      </c>
      <c r="F879" s="8">
        <v>2001</v>
      </c>
      <c r="G879">
        <f>PERCENTRANK(Table1[Total Citations], E879)</f>
        <v>0.246</v>
      </c>
      <c r="H879">
        <f>1-PERCENTRANK(Table1[Earliest Pub], F879)</f>
        <v>0.124</v>
      </c>
      <c r="I879">
        <f>AVERAGEIF(Table1[School], B879, Table1[Cit rank])</f>
        <v>0.52854999999999985</v>
      </c>
      <c r="J879">
        <f>AVERAGEIF(Table1[School], B879, Table1[YO rank])</f>
        <v>0.63324999999999998</v>
      </c>
      <c r="K879" s="3">
        <f t="shared" si="39"/>
        <v>0.83466245558626118</v>
      </c>
      <c r="L879" s="3">
        <f t="shared" si="40"/>
        <v>20</v>
      </c>
      <c r="M879" s="3">
        <f t="shared" si="41"/>
        <v>12.25</v>
      </c>
    </row>
    <row r="880" spans="1:13" ht="15.6">
      <c r="A880" s="8" t="s">
        <v>958</v>
      </c>
      <c r="B880" s="8" t="s">
        <v>64</v>
      </c>
      <c r="C880" s="7" t="s">
        <v>7</v>
      </c>
      <c r="D880" s="8" t="s">
        <v>83</v>
      </c>
      <c r="E880" s="8">
        <v>955</v>
      </c>
      <c r="F880" s="8">
        <v>1993</v>
      </c>
      <c r="G880">
        <f>PERCENTRANK(Table1[Total Citations], E880)</f>
        <v>0.66</v>
      </c>
      <c r="H880">
        <f>1-PERCENTRANK(Table1[Earliest Pub], F880)</f>
        <v>0.36299999999999999</v>
      </c>
      <c r="I880">
        <f>AVERAGEIF(Table1[School], B880, Table1[Cit rank])</f>
        <v>0.52854999999999985</v>
      </c>
      <c r="J880">
        <f>AVERAGEIF(Table1[School], B880, Table1[YO rank])</f>
        <v>0.63324999999999998</v>
      </c>
      <c r="K880" s="3">
        <f t="shared" si="39"/>
        <v>0.83466245558626118</v>
      </c>
      <c r="L880" s="3">
        <f t="shared" si="40"/>
        <v>28</v>
      </c>
      <c r="M880" s="3">
        <f t="shared" si="41"/>
        <v>34.107142857142854</v>
      </c>
    </row>
    <row r="881" spans="1:13" ht="15.6">
      <c r="A881" s="8" t="s">
        <v>959</v>
      </c>
      <c r="B881" s="8" t="s">
        <v>64</v>
      </c>
      <c r="C881" s="7" t="s">
        <v>7</v>
      </c>
      <c r="D881" s="8" t="s">
        <v>83</v>
      </c>
      <c r="E881" s="8">
        <v>572</v>
      </c>
      <c r="F881" s="8">
        <v>1978</v>
      </c>
      <c r="G881">
        <f>PERCENTRANK(Table1[Total Citations], E881)</f>
        <v>0.49</v>
      </c>
      <c r="H881">
        <f>1-PERCENTRANK(Table1[Earliest Pub], F881)</f>
        <v>0.78200000000000003</v>
      </c>
      <c r="I881">
        <f>AVERAGEIF(Table1[School], B881, Table1[Cit rank])</f>
        <v>0.52854999999999985</v>
      </c>
      <c r="J881">
        <f>AVERAGEIF(Table1[School], B881, Table1[YO rank])</f>
        <v>0.63324999999999998</v>
      </c>
      <c r="K881" s="3">
        <f t="shared" si="39"/>
        <v>0.83466245558626118</v>
      </c>
      <c r="L881" s="3">
        <f t="shared" si="40"/>
        <v>43</v>
      </c>
      <c r="M881" s="3">
        <f t="shared" si="41"/>
        <v>13.302325581395349</v>
      </c>
    </row>
    <row r="882" spans="1:13" ht="15.6">
      <c r="A882" s="8" t="s">
        <v>960</v>
      </c>
      <c r="B882" s="8" t="s">
        <v>64</v>
      </c>
      <c r="C882" s="7" t="s">
        <v>7</v>
      </c>
      <c r="D882" s="8" t="s">
        <v>83</v>
      </c>
      <c r="E882" s="8">
        <v>1409</v>
      </c>
      <c r="F882" s="8">
        <v>1957</v>
      </c>
      <c r="G882">
        <f>PERCENTRANK(Table1[Total Citations], E882)</f>
        <v>0.77700000000000002</v>
      </c>
      <c r="H882">
        <f>1-PERCENTRANK(Table1[Earliest Pub], F882)</f>
        <v>0.997</v>
      </c>
      <c r="I882">
        <f>AVERAGEIF(Table1[School], B882, Table1[Cit rank])</f>
        <v>0.52854999999999985</v>
      </c>
      <c r="J882">
        <f>AVERAGEIF(Table1[School], B882, Table1[YO rank])</f>
        <v>0.63324999999999998</v>
      </c>
      <c r="K882" s="3">
        <f t="shared" si="39"/>
        <v>0.83466245558626118</v>
      </c>
      <c r="L882" s="3">
        <f t="shared" si="40"/>
        <v>64</v>
      </c>
      <c r="M882" s="3">
        <f t="shared" si="41"/>
        <v>22.015625</v>
      </c>
    </row>
    <row r="883" spans="1:13" ht="15.6">
      <c r="A883" s="8" t="s">
        <v>961</v>
      </c>
      <c r="B883" s="8" t="s">
        <v>64</v>
      </c>
      <c r="C883" s="7" t="s">
        <v>7</v>
      </c>
      <c r="D883" s="8" t="s">
        <v>83</v>
      </c>
      <c r="E883" s="8">
        <v>1789</v>
      </c>
      <c r="F883" s="8">
        <v>1988</v>
      </c>
      <c r="G883">
        <f>PERCENTRANK(Table1[Total Citations], E883)</f>
        <v>0.83599999999999997</v>
      </c>
      <c r="H883">
        <f>1-PERCENTRANK(Table1[Earliest Pub], F883)</f>
        <v>0.5</v>
      </c>
      <c r="I883">
        <f>AVERAGEIF(Table1[School], B883, Table1[Cit rank])</f>
        <v>0.52854999999999985</v>
      </c>
      <c r="J883">
        <f>AVERAGEIF(Table1[School], B883, Table1[YO rank])</f>
        <v>0.63324999999999998</v>
      </c>
      <c r="K883" s="3">
        <f t="shared" si="39"/>
        <v>0.83466245558626118</v>
      </c>
      <c r="L883" s="3">
        <f t="shared" si="40"/>
        <v>33</v>
      </c>
      <c r="M883" s="3">
        <f t="shared" si="41"/>
        <v>54.212121212121211</v>
      </c>
    </row>
    <row r="884" spans="1:13" ht="15.6">
      <c r="A884" t="s">
        <v>962</v>
      </c>
      <c r="B884" t="s">
        <v>64</v>
      </c>
      <c r="C884" s="7" t="s">
        <v>7</v>
      </c>
      <c r="D884" t="s">
        <v>83</v>
      </c>
      <c r="E884">
        <v>1007</v>
      </c>
      <c r="F884">
        <v>1978</v>
      </c>
      <c r="G884">
        <f>PERCENTRANK(Table1[Total Citations], E884)</f>
        <v>0.67700000000000005</v>
      </c>
      <c r="H884">
        <f>1-PERCENTRANK(Table1[Earliest Pub], F884)</f>
        <v>0.78200000000000003</v>
      </c>
      <c r="I884">
        <f>AVERAGEIF(Table1[School], B884, Table1[Cit rank])</f>
        <v>0.52854999999999985</v>
      </c>
      <c r="J884">
        <f>AVERAGEIF(Table1[School], B884, Table1[YO rank])</f>
        <v>0.63324999999999998</v>
      </c>
      <c r="K884" s="3">
        <f t="shared" si="39"/>
        <v>0.83466245558626118</v>
      </c>
      <c r="L884" s="3">
        <f t="shared" si="40"/>
        <v>43</v>
      </c>
      <c r="M884" s="3">
        <f t="shared" si="41"/>
        <v>23.418604651162791</v>
      </c>
    </row>
    <row r="885" spans="1:13" ht="15.6">
      <c r="A885" t="s">
        <v>963</v>
      </c>
      <c r="B885" t="s">
        <v>64</v>
      </c>
      <c r="C885" s="7" t="s">
        <v>7</v>
      </c>
      <c r="D885" t="s">
        <v>83</v>
      </c>
      <c r="E885">
        <v>382</v>
      </c>
      <c r="F885">
        <v>1973</v>
      </c>
      <c r="G885">
        <f>PERCENTRANK(Table1[Total Citations], E885)</f>
        <v>0.36499999999999999</v>
      </c>
      <c r="H885">
        <f>1-PERCENTRANK(Table1[Earliest Pub], F885)</f>
        <v>0.88500000000000001</v>
      </c>
      <c r="I885">
        <f>AVERAGEIF(Table1[School], B885, Table1[Cit rank])</f>
        <v>0.52854999999999985</v>
      </c>
      <c r="J885">
        <f>AVERAGEIF(Table1[School], B885, Table1[YO rank])</f>
        <v>0.63324999999999998</v>
      </c>
      <c r="K885" s="3">
        <f t="shared" si="39"/>
        <v>0.83466245558626118</v>
      </c>
      <c r="L885" s="3">
        <f t="shared" si="40"/>
        <v>48</v>
      </c>
      <c r="M885" s="3">
        <f t="shared" si="41"/>
        <v>7.958333333333333</v>
      </c>
    </row>
    <row r="886" spans="1:13" ht="15.6">
      <c r="A886" t="s">
        <v>964</v>
      </c>
      <c r="B886" t="s">
        <v>64</v>
      </c>
      <c r="C886" s="7" t="s">
        <v>7</v>
      </c>
      <c r="D886" t="s">
        <v>83</v>
      </c>
      <c r="E886">
        <v>565</v>
      </c>
      <c r="F886">
        <v>1981</v>
      </c>
      <c r="G886">
        <f>PERCENTRANK(Table1[Total Citations], E886)</f>
        <v>0.48499999999999999</v>
      </c>
      <c r="H886">
        <f>1-PERCENTRANK(Table1[Earliest Pub], F886)</f>
        <v>0.71399999999999997</v>
      </c>
      <c r="I886">
        <f>AVERAGEIF(Table1[School], B886, Table1[Cit rank])</f>
        <v>0.52854999999999985</v>
      </c>
      <c r="J886">
        <f>AVERAGEIF(Table1[School], B886, Table1[YO rank])</f>
        <v>0.63324999999999998</v>
      </c>
      <c r="K886" s="3">
        <f t="shared" si="39"/>
        <v>0.83466245558626118</v>
      </c>
      <c r="L886" s="3">
        <f t="shared" si="40"/>
        <v>40</v>
      </c>
      <c r="M886" s="3">
        <f t="shared" si="41"/>
        <v>14.125</v>
      </c>
    </row>
    <row r="887" spans="1:13" ht="15.6">
      <c r="A887" t="s">
        <v>965</v>
      </c>
      <c r="B887" t="s">
        <v>64</v>
      </c>
      <c r="C887" s="7" t="s">
        <v>7</v>
      </c>
      <c r="D887" t="s">
        <v>83</v>
      </c>
      <c r="E887">
        <v>1080</v>
      </c>
      <c r="F887">
        <v>2004</v>
      </c>
      <c r="G887">
        <f>PERCENTRANK(Table1[Total Citations], E887)</f>
        <v>0.70499999999999996</v>
      </c>
      <c r="H887">
        <f>1-PERCENTRANK(Table1[Earliest Pub], F887)</f>
        <v>6.1000000000000054E-2</v>
      </c>
      <c r="I887">
        <f>AVERAGEIF(Table1[School], B887, Table1[Cit rank])</f>
        <v>0.52854999999999985</v>
      </c>
      <c r="J887">
        <f>AVERAGEIF(Table1[School], B887, Table1[YO rank])</f>
        <v>0.63324999999999998</v>
      </c>
      <c r="K887" s="3">
        <f t="shared" si="39"/>
        <v>0.83466245558626118</v>
      </c>
      <c r="L887" s="3">
        <f t="shared" si="40"/>
        <v>17</v>
      </c>
      <c r="M887" s="3">
        <f t="shared" si="41"/>
        <v>63.529411764705884</v>
      </c>
    </row>
    <row r="888" spans="1:13">
      <c r="A888" s="5" t="s">
        <v>966</v>
      </c>
      <c r="B888" s="4" t="s">
        <v>65</v>
      </c>
      <c r="C888" s="4" t="s">
        <v>6</v>
      </c>
      <c r="D888" s="5" t="s">
        <v>83</v>
      </c>
      <c r="E888" s="5">
        <v>708</v>
      </c>
      <c r="F888" s="5">
        <v>1972</v>
      </c>
      <c r="G888">
        <f>PERCENTRANK(Table1[Total Citations], E888)</f>
        <v>0.57199999999999995</v>
      </c>
      <c r="H888">
        <f>1-PERCENTRANK(Table1[Earliest Pub], F888)</f>
        <v>0.89700000000000002</v>
      </c>
      <c r="I888">
        <f>AVERAGEIF(Table1[School], B888, Table1[Cit rank])</f>
        <v>0.49693548387096775</v>
      </c>
      <c r="J888">
        <f>AVERAGEIF(Table1[School], B888, Table1[YO rank])</f>
        <v>0.55954838709677412</v>
      </c>
      <c r="K888" s="3">
        <f t="shared" si="39"/>
        <v>0.8881010031131098</v>
      </c>
      <c r="L888" s="3">
        <f t="shared" si="40"/>
        <v>49</v>
      </c>
      <c r="M888" s="3">
        <f t="shared" si="41"/>
        <v>14.448979591836734</v>
      </c>
    </row>
    <row r="889" spans="1:13">
      <c r="A889" s="5" t="s">
        <v>967</v>
      </c>
      <c r="B889" s="4" t="s">
        <v>65</v>
      </c>
      <c r="C889" s="4" t="s">
        <v>6</v>
      </c>
      <c r="D889" s="5" t="s">
        <v>83</v>
      </c>
      <c r="E889" s="5">
        <v>50</v>
      </c>
      <c r="F889" s="5">
        <v>1992</v>
      </c>
      <c r="G889">
        <f>PERCENTRANK(Table1[Total Citations], E889)</f>
        <v>5.2999999999999999E-2</v>
      </c>
      <c r="H889">
        <f>1-PERCENTRANK(Table1[Earliest Pub], F889)</f>
        <v>0.38700000000000001</v>
      </c>
      <c r="I889">
        <f>AVERAGEIF(Table1[School], B889, Table1[Cit rank])</f>
        <v>0.49693548387096775</v>
      </c>
      <c r="J889">
        <f>AVERAGEIF(Table1[School], B889, Table1[YO rank])</f>
        <v>0.55954838709677412</v>
      </c>
      <c r="K889" s="3">
        <f t="shared" si="39"/>
        <v>0.8881010031131098</v>
      </c>
      <c r="L889" s="3">
        <f t="shared" si="40"/>
        <v>29</v>
      </c>
      <c r="M889" s="3">
        <f t="shared" si="41"/>
        <v>1.7241379310344827</v>
      </c>
    </row>
    <row r="890" spans="1:13">
      <c r="A890" s="5" t="s">
        <v>968</v>
      </c>
      <c r="B890" s="4" t="s">
        <v>65</v>
      </c>
      <c r="C890" s="5" t="s">
        <v>6</v>
      </c>
      <c r="D890" s="5" t="s">
        <v>83</v>
      </c>
      <c r="E890" s="5">
        <v>2780</v>
      </c>
      <c r="F890" s="5">
        <v>1969</v>
      </c>
      <c r="G890">
        <f>PERCENTRANK(Table1[Total Citations], E890)</f>
        <v>0.90900000000000003</v>
      </c>
      <c r="H890">
        <f>1-PERCENTRANK(Table1[Earliest Pub], F890)</f>
        <v>0.93900000000000006</v>
      </c>
      <c r="I890">
        <f>AVERAGEIF(Table1[School], B890, Table1[Cit rank])</f>
        <v>0.49693548387096775</v>
      </c>
      <c r="J890">
        <f>AVERAGEIF(Table1[School], B890, Table1[YO rank])</f>
        <v>0.55954838709677412</v>
      </c>
      <c r="K890" s="3">
        <f t="shared" si="39"/>
        <v>0.8881010031131098</v>
      </c>
      <c r="L890" s="3">
        <f t="shared" si="40"/>
        <v>52</v>
      </c>
      <c r="M890" s="3">
        <f t="shared" si="41"/>
        <v>53.46153846153846</v>
      </c>
    </row>
    <row r="891" spans="1:13" ht="15.6">
      <c r="A891" s="4" t="s">
        <v>969</v>
      </c>
      <c r="B891" s="4" t="s">
        <v>65</v>
      </c>
      <c r="C891" s="7" t="s">
        <v>7</v>
      </c>
      <c r="D891" s="5" t="s">
        <v>83</v>
      </c>
      <c r="E891" s="5">
        <v>634</v>
      </c>
      <c r="F891" s="5">
        <v>1982</v>
      </c>
      <c r="G891">
        <f>PERCENTRANK(Table1[Total Citations], E891)</f>
        <v>0.53</v>
      </c>
      <c r="H891">
        <f>1-PERCENTRANK(Table1[Earliest Pub], F891)</f>
        <v>0.68399999999999994</v>
      </c>
      <c r="I891">
        <f>AVERAGEIF(Table1[School], B891, Table1[Cit rank])</f>
        <v>0.49693548387096775</v>
      </c>
      <c r="J891">
        <f>AVERAGEIF(Table1[School], B891, Table1[YO rank])</f>
        <v>0.55954838709677412</v>
      </c>
      <c r="K891" s="3">
        <f t="shared" si="39"/>
        <v>0.8881010031131098</v>
      </c>
      <c r="L891" s="3">
        <f t="shared" si="40"/>
        <v>39</v>
      </c>
      <c r="M891" s="3">
        <f t="shared" si="41"/>
        <v>16.256410256410255</v>
      </c>
    </row>
    <row r="892" spans="1:13" ht="15.6">
      <c r="A892" s="4" t="s">
        <v>970</v>
      </c>
      <c r="B892" s="4" t="s">
        <v>65</v>
      </c>
      <c r="C892" s="7" t="s">
        <v>7</v>
      </c>
      <c r="D892" s="5" t="s">
        <v>83</v>
      </c>
      <c r="E892" s="5">
        <v>1159</v>
      </c>
      <c r="F892" s="5">
        <v>1979</v>
      </c>
      <c r="G892">
        <f>PERCENTRANK(Table1[Total Citations], E892)</f>
        <v>0.72099999999999997</v>
      </c>
      <c r="H892">
        <f>1-PERCENTRANK(Table1[Earliest Pub], F892)</f>
        <v>0.76</v>
      </c>
      <c r="I892">
        <f>AVERAGEIF(Table1[School], B892, Table1[Cit rank])</f>
        <v>0.49693548387096775</v>
      </c>
      <c r="J892">
        <f>AVERAGEIF(Table1[School], B892, Table1[YO rank])</f>
        <v>0.55954838709677412</v>
      </c>
      <c r="K892" s="3">
        <f t="shared" si="39"/>
        <v>0.8881010031131098</v>
      </c>
      <c r="L892" s="3">
        <f t="shared" si="40"/>
        <v>42</v>
      </c>
      <c r="M892" s="3">
        <f t="shared" si="41"/>
        <v>27.595238095238095</v>
      </c>
    </row>
    <row r="893" spans="1:13" ht="15.6">
      <c r="A893" s="4" t="s">
        <v>971</v>
      </c>
      <c r="B893" s="4" t="s">
        <v>65</v>
      </c>
      <c r="C893" s="7" t="s">
        <v>7</v>
      </c>
      <c r="D893" s="5" t="s">
        <v>83</v>
      </c>
      <c r="E893" s="5">
        <v>180</v>
      </c>
      <c r="F893" s="5">
        <v>2004</v>
      </c>
      <c r="G893">
        <f>PERCENTRANK(Table1[Total Citations], E893)</f>
        <v>0.16800000000000001</v>
      </c>
      <c r="H893">
        <f>1-PERCENTRANK(Table1[Earliest Pub], F893)</f>
        <v>6.1000000000000054E-2</v>
      </c>
      <c r="I893">
        <f>AVERAGEIF(Table1[School], B893, Table1[Cit rank])</f>
        <v>0.49693548387096775</v>
      </c>
      <c r="J893">
        <f>AVERAGEIF(Table1[School], B893, Table1[YO rank])</f>
        <v>0.55954838709677412</v>
      </c>
      <c r="K893" s="3">
        <f t="shared" si="39"/>
        <v>0.8881010031131098</v>
      </c>
      <c r="L893" s="3">
        <f t="shared" si="40"/>
        <v>17</v>
      </c>
      <c r="M893" s="3">
        <f t="shared" si="41"/>
        <v>10.588235294117647</v>
      </c>
    </row>
    <row r="894" spans="1:13" ht="15.6">
      <c r="A894" s="4" t="s">
        <v>972</v>
      </c>
      <c r="B894" s="4" t="s">
        <v>65</v>
      </c>
      <c r="C894" s="7" t="s">
        <v>7</v>
      </c>
      <c r="D894" s="5" t="s">
        <v>83</v>
      </c>
      <c r="E894" s="5">
        <v>39</v>
      </c>
      <c r="F894" s="5">
        <v>2004</v>
      </c>
      <c r="G894">
        <f>PERCENTRANK(Table1[Total Citations], E894)</f>
        <v>4.3999999999999997E-2</v>
      </c>
      <c r="H894">
        <f>1-PERCENTRANK(Table1[Earliest Pub], F894)</f>
        <v>6.1000000000000054E-2</v>
      </c>
      <c r="I894">
        <f>AVERAGEIF(Table1[School], B894, Table1[Cit rank])</f>
        <v>0.49693548387096775</v>
      </c>
      <c r="J894">
        <f>AVERAGEIF(Table1[School], B894, Table1[YO rank])</f>
        <v>0.55954838709677412</v>
      </c>
      <c r="K894" s="3">
        <f t="shared" si="39"/>
        <v>0.8881010031131098</v>
      </c>
      <c r="L894" s="3">
        <f t="shared" si="40"/>
        <v>17</v>
      </c>
      <c r="M894" s="3">
        <f t="shared" si="41"/>
        <v>2.2941176470588234</v>
      </c>
    </row>
    <row r="895" spans="1:13" ht="15.6">
      <c r="A895" s="5" t="s">
        <v>973</v>
      </c>
      <c r="B895" s="4" t="s">
        <v>65</v>
      </c>
      <c r="C895" s="7" t="s">
        <v>7</v>
      </c>
      <c r="D895" s="5" t="s">
        <v>83</v>
      </c>
      <c r="E895" s="5">
        <v>375</v>
      </c>
      <c r="F895" s="5">
        <v>1976</v>
      </c>
      <c r="G895">
        <f>PERCENTRANK(Table1[Total Citations], E895)</f>
        <v>0.35899999999999999</v>
      </c>
      <c r="H895">
        <f>1-PERCENTRANK(Table1[Earliest Pub], F895)</f>
        <v>0.82299999999999995</v>
      </c>
      <c r="I895">
        <f>AVERAGEIF(Table1[School], B895, Table1[Cit rank])</f>
        <v>0.49693548387096775</v>
      </c>
      <c r="J895">
        <f>AVERAGEIF(Table1[School], B895, Table1[YO rank])</f>
        <v>0.55954838709677412</v>
      </c>
      <c r="K895" s="3">
        <f t="shared" si="39"/>
        <v>0.8881010031131098</v>
      </c>
      <c r="L895" s="3">
        <f t="shared" si="40"/>
        <v>45</v>
      </c>
      <c r="M895" s="3">
        <f t="shared" si="41"/>
        <v>8.3333333333333339</v>
      </c>
    </row>
    <row r="896" spans="1:13" ht="15.6">
      <c r="A896" s="5" t="s">
        <v>974</v>
      </c>
      <c r="B896" s="4" t="s">
        <v>65</v>
      </c>
      <c r="C896" s="7" t="s">
        <v>7</v>
      </c>
      <c r="D896" s="5" t="s">
        <v>83</v>
      </c>
      <c r="E896" s="5">
        <v>1177</v>
      </c>
      <c r="F896" s="4">
        <v>1980</v>
      </c>
      <c r="G896">
        <f>PERCENTRANK(Table1[Total Citations], E896)</f>
        <v>0.72699999999999998</v>
      </c>
      <c r="H896">
        <f>1-PERCENTRANK(Table1[Earliest Pub], F896)</f>
        <v>0.73899999999999999</v>
      </c>
      <c r="I896">
        <f>AVERAGEIF(Table1[School], B896, Table1[Cit rank])</f>
        <v>0.49693548387096775</v>
      </c>
      <c r="J896">
        <f>AVERAGEIF(Table1[School], B896, Table1[YO rank])</f>
        <v>0.55954838709677412</v>
      </c>
      <c r="K896" s="3">
        <f t="shared" si="39"/>
        <v>0.8881010031131098</v>
      </c>
      <c r="L896" s="3">
        <f t="shared" si="40"/>
        <v>41</v>
      </c>
      <c r="M896" s="3">
        <f t="shared" si="41"/>
        <v>28.707317073170731</v>
      </c>
    </row>
    <row r="897" spans="1:13" ht="15.6">
      <c r="A897" s="5" t="s">
        <v>975</v>
      </c>
      <c r="B897" s="4" t="s">
        <v>65</v>
      </c>
      <c r="C897" s="7" t="s">
        <v>7</v>
      </c>
      <c r="D897" s="5" t="s">
        <v>83</v>
      </c>
      <c r="E897" s="5">
        <v>2303</v>
      </c>
      <c r="F897" s="5">
        <v>1970</v>
      </c>
      <c r="G897">
        <f>PERCENTRANK(Table1[Total Citations], E897)</f>
        <v>0.878</v>
      </c>
      <c r="H897">
        <f>1-PERCENTRANK(Table1[Earliest Pub], F897)</f>
        <v>0.92700000000000005</v>
      </c>
      <c r="I897">
        <f>AVERAGEIF(Table1[School], B897, Table1[Cit rank])</f>
        <v>0.49693548387096775</v>
      </c>
      <c r="J897">
        <f>AVERAGEIF(Table1[School], B897, Table1[YO rank])</f>
        <v>0.55954838709677412</v>
      </c>
      <c r="K897" s="3">
        <f t="shared" si="39"/>
        <v>0.8881010031131098</v>
      </c>
      <c r="L897" s="3">
        <f t="shared" si="40"/>
        <v>51</v>
      </c>
      <c r="M897" s="3">
        <f t="shared" si="41"/>
        <v>45.156862745098039</v>
      </c>
    </row>
    <row r="898" spans="1:13" ht="15.6">
      <c r="A898" s="5" t="s">
        <v>976</v>
      </c>
      <c r="B898" s="4" t="s">
        <v>65</v>
      </c>
      <c r="C898" s="7" t="s">
        <v>7</v>
      </c>
      <c r="D898" s="5" t="s">
        <v>83</v>
      </c>
      <c r="E898" s="5">
        <v>757</v>
      </c>
      <c r="F898" s="5">
        <v>1993</v>
      </c>
      <c r="G898">
        <f>PERCENTRANK(Table1[Total Citations], E898)</f>
        <v>0.59499999999999997</v>
      </c>
      <c r="H898">
        <f>1-PERCENTRANK(Table1[Earliest Pub], F898)</f>
        <v>0.36299999999999999</v>
      </c>
      <c r="I898">
        <f>AVERAGEIF(Table1[School], B898, Table1[Cit rank])</f>
        <v>0.49693548387096775</v>
      </c>
      <c r="J898">
        <f>AVERAGEIF(Table1[School], B898, Table1[YO rank])</f>
        <v>0.55954838709677412</v>
      </c>
      <c r="K898" s="3">
        <f t="shared" ref="K898:K961" si="42">I898/J898</f>
        <v>0.8881010031131098</v>
      </c>
      <c r="L898" s="3">
        <f t="shared" ref="L898:L961" si="43">2021-F898</f>
        <v>28</v>
      </c>
      <c r="M898" s="3">
        <f t="shared" ref="M898:M961" si="44">E898/L898</f>
        <v>27.035714285714285</v>
      </c>
    </row>
    <row r="899" spans="1:13" ht="15.6">
      <c r="A899" s="5" t="s">
        <v>977</v>
      </c>
      <c r="B899" s="4" t="s">
        <v>65</v>
      </c>
      <c r="C899" s="7" t="s">
        <v>7</v>
      </c>
      <c r="D899" s="5" t="s">
        <v>83</v>
      </c>
      <c r="E899" s="5">
        <v>867</v>
      </c>
      <c r="F899" s="5">
        <v>1984</v>
      </c>
      <c r="G899">
        <f>PERCENTRANK(Table1[Total Citations], E899)</f>
        <v>0.63600000000000001</v>
      </c>
      <c r="H899">
        <f>1-PERCENTRANK(Table1[Earliest Pub], F899)</f>
        <v>0.622</v>
      </c>
      <c r="I899">
        <f>AVERAGEIF(Table1[School], B899, Table1[Cit rank])</f>
        <v>0.49693548387096775</v>
      </c>
      <c r="J899">
        <f>AVERAGEIF(Table1[School], B899, Table1[YO rank])</f>
        <v>0.55954838709677412</v>
      </c>
      <c r="K899" s="3">
        <f t="shared" si="42"/>
        <v>0.8881010031131098</v>
      </c>
      <c r="L899" s="3">
        <f t="shared" si="43"/>
        <v>37</v>
      </c>
      <c r="M899" s="3">
        <f t="shared" si="44"/>
        <v>23.432432432432432</v>
      </c>
    </row>
    <row r="900" spans="1:13" ht="15.6">
      <c r="A900" s="5" t="s">
        <v>978</v>
      </c>
      <c r="B900" s="4" t="s">
        <v>65</v>
      </c>
      <c r="C900" s="7" t="s">
        <v>7</v>
      </c>
      <c r="D900" s="5" t="s">
        <v>83</v>
      </c>
      <c r="E900" s="5">
        <v>2659</v>
      </c>
      <c r="F900" s="5">
        <v>1977</v>
      </c>
      <c r="G900">
        <f>PERCENTRANK(Table1[Total Citations], E900)</f>
        <v>0.90300000000000002</v>
      </c>
      <c r="H900">
        <f>1-PERCENTRANK(Table1[Earliest Pub], F900)</f>
        <v>0.80499999999999994</v>
      </c>
      <c r="I900">
        <f>AVERAGEIF(Table1[School], B900, Table1[Cit rank])</f>
        <v>0.49693548387096775</v>
      </c>
      <c r="J900">
        <f>AVERAGEIF(Table1[School], B900, Table1[YO rank])</f>
        <v>0.55954838709677412</v>
      </c>
      <c r="K900" s="3">
        <f t="shared" si="42"/>
        <v>0.8881010031131098</v>
      </c>
      <c r="L900" s="3">
        <f t="shared" si="43"/>
        <v>44</v>
      </c>
      <c r="M900" s="3">
        <f t="shared" si="44"/>
        <v>60.43181818181818</v>
      </c>
    </row>
    <row r="901" spans="1:13" ht="15.6">
      <c r="A901" s="5" t="s">
        <v>979</v>
      </c>
      <c r="B901" s="4" t="s">
        <v>65</v>
      </c>
      <c r="C901" s="7" t="s">
        <v>7</v>
      </c>
      <c r="D901" s="5" t="s">
        <v>83</v>
      </c>
      <c r="E901" s="5">
        <v>394</v>
      </c>
      <c r="F901" s="5">
        <v>1987</v>
      </c>
      <c r="G901">
        <f>PERCENTRANK(Table1[Total Citations], E901)</f>
        <v>0.375</v>
      </c>
      <c r="H901">
        <f>1-PERCENTRANK(Table1[Earliest Pub], F901)</f>
        <v>0.53</v>
      </c>
      <c r="I901">
        <f>AVERAGEIF(Table1[School], B901, Table1[Cit rank])</f>
        <v>0.49693548387096775</v>
      </c>
      <c r="J901">
        <f>AVERAGEIF(Table1[School], B901, Table1[YO rank])</f>
        <v>0.55954838709677412</v>
      </c>
      <c r="K901" s="3">
        <f t="shared" si="42"/>
        <v>0.8881010031131098</v>
      </c>
      <c r="L901" s="3">
        <f t="shared" si="43"/>
        <v>34</v>
      </c>
      <c r="M901" s="3">
        <f t="shared" si="44"/>
        <v>11.588235294117647</v>
      </c>
    </row>
    <row r="902" spans="1:13" ht="15.6">
      <c r="A902" s="5" t="s">
        <v>980</v>
      </c>
      <c r="B902" s="4" t="s">
        <v>65</v>
      </c>
      <c r="C902" s="7" t="s">
        <v>7</v>
      </c>
      <c r="D902" s="5" t="s">
        <v>83</v>
      </c>
      <c r="E902" s="5">
        <v>236</v>
      </c>
      <c r="F902" s="5">
        <v>1977</v>
      </c>
      <c r="G902">
        <f>PERCENTRANK(Table1[Total Citations], E902)</f>
        <v>0.23599999999999999</v>
      </c>
      <c r="H902">
        <f>1-PERCENTRANK(Table1[Earliest Pub], F902)</f>
        <v>0.80499999999999994</v>
      </c>
      <c r="I902">
        <f>AVERAGEIF(Table1[School], B902, Table1[Cit rank])</f>
        <v>0.49693548387096775</v>
      </c>
      <c r="J902">
        <f>AVERAGEIF(Table1[School], B902, Table1[YO rank])</f>
        <v>0.55954838709677412</v>
      </c>
      <c r="K902" s="3">
        <f t="shared" si="42"/>
        <v>0.8881010031131098</v>
      </c>
      <c r="L902" s="3">
        <f t="shared" si="43"/>
        <v>44</v>
      </c>
      <c r="M902" s="3">
        <f t="shared" si="44"/>
        <v>5.3636363636363633</v>
      </c>
    </row>
    <row r="903" spans="1:13" ht="15.6">
      <c r="A903" s="5" t="s">
        <v>981</v>
      </c>
      <c r="B903" s="4" t="s">
        <v>65</v>
      </c>
      <c r="C903" s="7" t="s">
        <v>7</v>
      </c>
      <c r="D903" s="5" t="s">
        <v>83</v>
      </c>
      <c r="E903" s="5">
        <v>193</v>
      </c>
      <c r="F903" s="5">
        <v>1981</v>
      </c>
      <c r="G903">
        <f>PERCENTRANK(Table1[Total Citations], E903)</f>
        <v>0.18</v>
      </c>
      <c r="H903">
        <f>1-PERCENTRANK(Table1[Earliest Pub], F903)</f>
        <v>0.71399999999999997</v>
      </c>
      <c r="I903">
        <f>AVERAGEIF(Table1[School], B903, Table1[Cit rank])</f>
        <v>0.49693548387096775</v>
      </c>
      <c r="J903">
        <f>AVERAGEIF(Table1[School], B903, Table1[YO rank])</f>
        <v>0.55954838709677412</v>
      </c>
      <c r="K903" s="3">
        <f t="shared" si="42"/>
        <v>0.8881010031131098</v>
      </c>
      <c r="L903" s="3">
        <f t="shared" si="43"/>
        <v>40</v>
      </c>
      <c r="M903" s="3">
        <f t="shared" si="44"/>
        <v>4.8250000000000002</v>
      </c>
    </row>
    <row r="904" spans="1:13" ht="15.6">
      <c r="A904" s="5" t="s">
        <v>982</v>
      </c>
      <c r="B904" s="4" t="s">
        <v>65</v>
      </c>
      <c r="C904" s="7" t="s">
        <v>7</v>
      </c>
      <c r="D904" s="5" t="s">
        <v>83</v>
      </c>
      <c r="E904" s="5">
        <v>1430</v>
      </c>
      <c r="F904" s="5">
        <v>1991</v>
      </c>
      <c r="G904">
        <f>PERCENTRANK(Table1[Total Citations], E904)</f>
        <v>0.78100000000000003</v>
      </c>
      <c r="H904">
        <f>1-PERCENTRANK(Table1[Earliest Pub], F904)</f>
        <v>0.41400000000000003</v>
      </c>
      <c r="I904">
        <f>AVERAGEIF(Table1[School], B904, Table1[Cit rank])</f>
        <v>0.49693548387096775</v>
      </c>
      <c r="J904">
        <f>AVERAGEIF(Table1[School], B904, Table1[YO rank])</f>
        <v>0.55954838709677412</v>
      </c>
      <c r="K904" s="3">
        <f t="shared" si="42"/>
        <v>0.8881010031131098</v>
      </c>
      <c r="L904" s="3">
        <f t="shared" si="43"/>
        <v>30</v>
      </c>
      <c r="M904" s="3">
        <f t="shared" si="44"/>
        <v>47.666666666666664</v>
      </c>
    </row>
    <row r="905" spans="1:13" ht="15.6">
      <c r="A905" s="5" t="s">
        <v>983</v>
      </c>
      <c r="B905" s="4" t="s">
        <v>65</v>
      </c>
      <c r="C905" s="7" t="s">
        <v>7</v>
      </c>
      <c r="D905" s="5" t="s">
        <v>83</v>
      </c>
      <c r="E905" s="5">
        <v>1021</v>
      </c>
      <c r="F905" s="5">
        <v>2004</v>
      </c>
      <c r="G905">
        <f>PERCENTRANK(Table1[Total Citations], E905)</f>
        <v>0.68400000000000005</v>
      </c>
      <c r="H905">
        <f>1-PERCENTRANK(Table1[Earliest Pub], F905)</f>
        <v>6.1000000000000054E-2</v>
      </c>
      <c r="I905">
        <f>AVERAGEIF(Table1[School], B905, Table1[Cit rank])</f>
        <v>0.49693548387096775</v>
      </c>
      <c r="J905">
        <f>AVERAGEIF(Table1[School], B905, Table1[YO rank])</f>
        <v>0.55954838709677412</v>
      </c>
      <c r="K905" s="3">
        <f t="shared" si="42"/>
        <v>0.8881010031131098</v>
      </c>
      <c r="L905" s="3">
        <f t="shared" si="43"/>
        <v>17</v>
      </c>
      <c r="M905" s="3">
        <f t="shared" si="44"/>
        <v>60.058823529411768</v>
      </c>
    </row>
    <row r="906" spans="1:13" ht="15.6">
      <c r="A906" s="5" t="s">
        <v>984</v>
      </c>
      <c r="B906" s="4" t="s">
        <v>65</v>
      </c>
      <c r="C906" s="7" t="s">
        <v>7</v>
      </c>
      <c r="D906" s="5" t="s">
        <v>83</v>
      </c>
      <c r="E906" s="5">
        <v>425</v>
      </c>
      <c r="F906" s="5">
        <v>1992</v>
      </c>
      <c r="G906">
        <f>PERCENTRANK(Table1[Total Citations], E906)</f>
        <v>0.4</v>
      </c>
      <c r="H906">
        <f>1-PERCENTRANK(Table1[Earliest Pub], F906)</f>
        <v>0.38700000000000001</v>
      </c>
      <c r="I906">
        <f>AVERAGEIF(Table1[School], B906, Table1[Cit rank])</f>
        <v>0.49693548387096775</v>
      </c>
      <c r="J906">
        <f>AVERAGEIF(Table1[School], B906, Table1[YO rank])</f>
        <v>0.55954838709677412</v>
      </c>
      <c r="K906" s="3">
        <f t="shared" si="42"/>
        <v>0.8881010031131098</v>
      </c>
      <c r="L906" s="3">
        <f t="shared" si="43"/>
        <v>29</v>
      </c>
      <c r="M906" s="3">
        <f t="shared" si="44"/>
        <v>14.655172413793103</v>
      </c>
    </row>
    <row r="907" spans="1:13" ht="15.6">
      <c r="A907" s="5" t="s">
        <v>985</v>
      </c>
      <c r="B907" s="4" t="s">
        <v>65</v>
      </c>
      <c r="C907" s="7" t="s">
        <v>7</v>
      </c>
      <c r="D907" s="5" t="s">
        <v>83</v>
      </c>
      <c r="E907" s="5">
        <v>1337</v>
      </c>
      <c r="F907" s="5">
        <v>1987</v>
      </c>
      <c r="G907">
        <f>PERCENTRANK(Table1[Total Citations], E907)</f>
        <v>0.76200000000000001</v>
      </c>
      <c r="H907">
        <f>1-PERCENTRANK(Table1[Earliest Pub], F907)</f>
        <v>0.53</v>
      </c>
      <c r="I907">
        <f>AVERAGEIF(Table1[School], B907, Table1[Cit rank])</f>
        <v>0.49693548387096775</v>
      </c>
      <c r="J907">
        <f>AVERAGEIF(Table1[School], B907, Table1[YO rank])</f>
        <v>0.55954838709677412</v>
      </c>
      <c r="K907" s="3">
        <f t="shared" si="42"/>
        <v>0.8881010031131098</v>
      </c>
      <c r="L907" s="3">
        <f t="shared" si="43"/>
        <v>34</v>
      </c>
      <c r="M907" s="3">
        <f t="shared" si="44"/>
        <v>39.323529411764703</v>
      </c>
    </row>
    <row r="908" spans="1:13" ht="15.6">
      <c r="A908" s="5" t="s">
        <v>986</v>
      </c>
      <c r="B908" s="4" t="s">
        <v>65</v>
      </c>
      <c r="C908" s="7" t="s">
        <v>7</v>
      </c>
      <c r="D908" s="5" t="s">
        <v>83</v>
      </c>
      <c r="E908" s="5">
        <v>358</v>
      </c>
      <c r="F908" s="5">
        <v>1986</v>
      </c>
      <c r="G908">
        <f>PERCENTRANK(Table1[Total Citations], E908)</f>
        <v>0.34799999999999998</v>
      </c>
      <c r="H908">
        <f>1-PERCENTRANK(Table1[Earliest Pub], F908)</f>
        <v>0.56400000000000006</v>
      </c>
      <c r="I908">
        <f>AVERAGEIF(Table1[School], B908, Table1[Cit rank])</f>
        <v>0.49693548387096775</v>
      </c>
      <c r="J908">
        <f>AVERAGEIF(Table1[School], B908, Table1[YO rank])</f>
        <v>0.55954838709677412</v>
      </c>
      <c r="K908" s="3">
        <f t="shared" si="42"/>
        <v>0.8881010031131098</v>
      </c>
      <c r="L908" s="3">
        <f t="shared" si="43"/>
        <v>35</v>
      </c>
      <c r="M908" s="3">
        <f t="shared" si="44"/>
        <v>10.228571428571428</v>
      </c>
    </row>
    <row r="909" spans="1:13" ht="15.6">
      <c r="A909" s="5" t="s">
        <v>987</v>
      </c>
      <c r="B909" s="4" t="s">
        <v>65</v>
      </c>
      <c r="C909" s="7" t="s">
        <v>7</v>
      </c>
      <c r="D909" s="5" t="s">
        <v>83</v>
      </c>
      <c r="E909" s="5">
        <v>702</v>
      </c>
      <c r="F909" s="5">
        <v>1977</v>
      </c>
      <c r="G909">
        <f>PERCENTRANK(Table1[Total Citations], E909)</f>
        <v>0.56899999999999995</v>
      </c>
      <c r="H909">
        <f>1-PERCENTRANK(Table1[Earliest Pub], F909)</f>
        <v>0.80499999999999994</v>
      </c>
      <c r="I909">
        <f>AVERAGEIF(Table1[School], B909, Table1[Cit rank])</f>
        <v>0.49693548387096775</v>
      </c>
      <c r="J909">
        <f>AVERAGEIF(Table1[School], B909, Table1[YO rank])</f>
        <v>0.55954838709677412</v>
      </c>
      <c r="K909" s="3">
        <f t="shared" si="42"/>
        <v>0.8881010031131098</v>
      </c>
      <c r="L909" s="3">
        <f t="shared" si="43"/>
        <v>44</v>
      </c>
      <c r="M909" s="3">
        <f t="shared" si="44"/>
        <v>15.954545454545455</v>
      </c>
    </row>
    <row r="910" spans="1:13" ht="15.6">
      <c r="A910" s="5" t="s">
        <v>988</v>
      </c>
      <c r="B910" s="4" t="s">
        <v>65</v>
      </c>
      <c r="C910" s="7" t="s">
        <v>7</v>
      </c>
      <c r="D910" s="5" t="s">
        <v>83</v>
      </c>
      <c r="E910" s="5">
        <v>391</v>
      </c>
      <c r="F910" s="5">
        <v>1986</v>
      </c>
      <c r="G910">
        <f>PERCENTRANK(Table1[Total Citations], E910)</f>
        <v>0.371</v>
      </c>
      <c r="H910">
        <f>1-PERCENTRANK(Table1[Earliest Pub], F910)</f>
        <v>0.56400000000000006</v>
      </c>
      <c r="I910">
        <f>AVERAGEIF(Table1[School], B910, Table1[Cit rank])</f>
        <v>0.49693548387096775</v>
      </c>
      <c r="J910">
        <f>AVERAGEIF(Table1[School], B910, Table1[YO rank])</f>
        <v>0.55954838709677412</v>
      </c>
      <c r="K910" s="3">
        <f t="shared" si="42"/>
        <v>0.8881010031131098</v>
      </c>
      <c r="L910" s="3">
        <f t="shared" si="43"/>
        <v>35</v>
      </c>
      <c r="M910" s="3">
        <f t="shared" si="44"/>
        <v>11.171428571428571</v>
      </c>
    </row>
    <row r="911" spans="1:13" ht="15.6">
      <c r="A911" s="5" t="s">
        <v>989</v>
      </c>
      <c r="B911" s="4" t="s">
        <v>65</v>
      </c>
      <c r="C911" s="7" t="s">
        <v>7</v>
      </c>
      <c r="D911" s="5" t="s">
        <v>83</v>
      </c>
      <c r="E911" s="5">
        <v>8</v>
      </c>
      <c r="F911" s="5">
        <v>1998</v>
      </c>
      <c r="G911">
        <f>PERCENTRANK(Table1[Total Citations], E911)</f>
        <v>1.4999999999999999E-2</v>
      </c>
      <c r="H911">
        <f>1-PERCENTRANK(Table1[Earliest Pub], F911)</f>
        <v>0.20899999999999996</v>
      </c>
      <c r="I911">
        <f>AVERAGEIF(Table1[School], B911, Table1[Cit rank])</f>
        <v>0.49693548387096775</v>
      </c>
      <c r="J911">
        <f>AVERAGEIF(Table1[School], B911, Table1[YO rank])</f>
        <v>0.55954838709677412</v>
      </c>
      <c r="K911" s="3">
        <f t="shared" si="42"/>
        <v>0.8881010031131098</v>
      </c>
      <c r="L911" s="3">
        <f t="shared" si="43"/>
        <v>23</v>
      </c>
      <c r="M911" s="3">
        <f t="shared" si="44"/>
        <v>0.34782608695652173</v>
      </c>
    </row>
    <row r="912" spans="1:13" ht="15.6">
      <c r="A912" s="5" t="s">
        <v>990</v>
      </c>
      <c r="B912" s="4" t="s">
        <v>65</v>
      </c>
      <c r="C912" s="7" t="s">
        <v>7</v>
      </c>
      <c r="D912" s="5" t="s">
        <v>83</v>
      </c>
      <c r="E912" s="5">
        <v>1229</v>
      </c>
      <c r="F912" s="5">
        <v>1964</v>
      </c>
      <c r="G912">
        <f>PERCENTRANK(Table1[Total Citations], E912)</f>
        <v>0.74</v>
      </c>
      <c r="H912">
        <f>1-PERCENTRANK(Table1[Earliest Pub], F912)</f>
        <v>0.97799999999999998</v>
      </c>
      <c r="I912">
        <f>AVERAGEIF(Table1[School], B912, Table1[Cit rank])</f>
        <v>0.49693548387096775</v>
      </c>
      <c r="J912">
        <f>AVERAGEIF(Table1[School], B912, Table1[YO rank])</f>
        <v>0.55954838709677412</v>
      </c>
      <c r="K912" s="3">
        <f t="shared" si="42"/>
        <v>0.8881010031131098</v>
      </c>
      <c r="L912" s="3">
        <f t="shared" si="43"/>
        <v>57</v>
      </c>
      <c r="M912" s="3">
        <f t="shared" si="44"/>
        <v>21.561403508771932</v>
      </c>
    </row>
    <row r="913" spans="1:13" ht="15.6">
      <c r="A913" s="5" t="s">
        <v>991</v>
      </c>
      <c r="B913" s="4" t="s">
        <v>65</v>
      </c>
      <c r="C913" s="7" t="s">
        <v>7</v>
      </c>
      <c r="D913" s="5" t="s">
        <v>83</v>
      </c>
      <c r="E913" s="5">
        <v>23</v>
      </c>
      <c r="F913" s="5">
        <v>1991</v>
      </c>
      <c r="G913">
        <f>PERCENTRANK(Table1[Total Citations], E913)</f>
        <v>3.2000000000000001E-2</v>
      </c>
      <c r="H913">
        <f>1-PERCENTRANK(Table1[Earliest Pub], F913)</f>
        <v>0.41400000000000003</v>
      </c>
      <c r="I913">
        <f>AVERAGEIF(Table1[School], B913, Table1[Cit rank])</f>
        <v>0.49693548387096775</v>
      </c>
      <c r="J913">
        <f>AVERAGEIF(Table1[School], B913, Table1[YO rank])</f>
        <v>0.55954838709677412</v>
      </c>
      <c r="K913" s="3">
        <f t="shared" si="42"/>
        <v>0.8881010031131098</v>
      </c>
      <c r="L913" s="3">
        <f t="shared" si="43"/>
        <v>30</v>
      </c>
      <c r="M913" s="3">
        <f t="shared" si="44"/>
        <v>0.76666666666666672</v>
      </c>
    </row>
    <row r="914" spans="1:13" ht="15.6">
      <c r="A914" s="5" t="s">
        <v>992</v>
      </c>
      <c r="B914" s="4" t="s">
        <v>65</v>
      </c>
      <c r="C914" s="7" t="s">
        <v>7</v>
      </c>
      <c r="D914" s="5" t="s">
        <v>83</v>
      </c>
      <c r="E914" s="5">
        <v>1211</v>
      </c>
      <c r="F914" s="5">
        <v>1990</v>
      </c>
      <c r="G914">
        <f>PERCENTRANK(Table1[Total Citations], E914)</f>
        <v>0.73599999999999999</v>
      </c>
      <c r="H914">
        <f>1-PERCENTRANK(Table1[Earliest Pub], F914)</f>
        <v>0.43600000000000005</v>
      </c>
      <c r="I914">
        <f>AVERAGEIF(Table1[School], B914, Table1[Cit rank])</f>
        <v>0.49693548387096775</v>
      </c>
      <c r="J914">
        <f>AVERAGEIF(Table1[School], B914, Table1[YO rank])</f>
        <v>0.55954838709677412</v>
      </c>
      <c r="K914" s="3">
        <f t="shared" si="42"/>
        <v>0.8881010031131098</v>
      </c>
      <c r="L914" s="3">
        <f t="shared" si="43"/>
        <v>31</v>
      </c>
      <c r="M914" s="3">
        <f t="shared" si="44"/>
        <v>39.064516129032256</v>
      </c>
    </row>
    <row r="915" spans="1:13" ht="15.6">
      <c r="A915" s="5" t="s">
        <v>993</v>
      </c>
      <c r="B915" s="4" t="s">
        <v>65</v>
      </c>
      <c r="C915" s="7" t="s">
        <v>7</v>
      </c>
      <c r="D915" s="5" t="s">
        <v>83</v>
      </c>
      <c r="E915" s="5">
        <v>108</v>
      </c>
      <c r="F915" s="5">
        <v>1988</v>
      </c>
      <c r="G915">
        <f>PERCENTRANK(Table1[Total Citations], E915)</f>
        <v>0.106</v>
      </c>
      <c r="H915">
        <f>1-PERCENTRANK(Table1[Earliest Pub], F915)</f>
        <v>0.5</v>
      </c>
      <c r="I915">
        <f>AVERAGEIF(Table1[School], B915, Table1[Cit rank])</f>
        <v>0.49693548387096775</v>
      </c>
      <c r="J915">
        <f>AVERAGEIF(Table1[School], B915, Table1[YO rank])</f>
        <v>0.55954838709677412</v>
      </c>
      <c r="K915" s="3">
        <f t="shared" si="42"/>
        <v>0.8881010031131098</v>
      </c>
      <c r="L915" s="3">
        <f t="shared" si="43"/>
        <v>33</v>
      </c>
      <c r="M915" s="3">
        <f t="shared" si="44"/>
        <v>3.2727272727272729</v>
      </c>
    </row>
    <row r="916" spans="1:13" ht="15.6">
      <c r="A916" s="5" t="s">
        <v>994</v>
      </c>
      <c r="B916" s="4" t="s">
        <v>65</v>
      </c>
      <c r="C916" s="7" t="s">
        <v>7</v>
      </c>
      <c r="D916" s="5" t="s">
        <v>83</v>
      </c>
      <c r="E916" s="5">
        <v>607</v>
      </c>
      <c r="F916" s="5">
        <v>1969</v>
      </c>
      <c r="G916">
        <f>PERCENTRANK(Table1[Total Citations], E916)</f>
        <v>0.51200000000000001</v>
      </c>
      <c r="H916">
        <f>1-PERCENTRANK(Table1[Earliest Pub], F916)</f>
        <v>0.93900000000000006</v>
      </c>
      <c r="I916">
        <f>AVERAGEIF(Table1[School], B916, Table1[Cit rank])</f>
        <v>0.49693548387096775</v>
      </c>
      <c r="J916">
        <f>AVERAGEIF(Table1[School], B916, Table1[YO rank])</f>
        <v>0.55954838709677412</v>
      </c>
      <c r="K916" s="3">
        <f t="shared" si="42"/>
        <v>0.8881010031131098</v>
      </c>
      <c r="L916" s="3">
        <f t="shared" si="43"/>
        <v>52</v>
      </c>
      <c r="M916" s="3">
        <f t="shared" si="44"/>
        <v>11.673076923076923</v>
      </c>
    </row>
    <row r="917" spans="1:13" ht="15.6">
      <c r="A917" s="5" t="s">
        <v>995</v>
      </c>
      <c r="B917" s="4" t="s">
        <v>65</v>
      </c>
      <c r="C917" s="7" t="s">
        <v>7</v>
      </c>
      <c r="D917" s="5" t="s">
        <v>83</v>
      </c>
      <c r="E917" s="5">
        <v>1100</v>
      </c>
      <c r="F917" s="5">
        <v>2001</v>
      </c>
      <c r="G917">
        <f>PERCENTRANK(Table1[Total Citations], E917)</f>
        <v>0.70899999999999996</v>
      </c>
      <c r="H917">
        <f>1-PERCENTRANK(Table1[Earliest Pub], F917)</f>
        <v>0.124</v>
      </c>
      <c r="I917">
        <f>AVERAGEIF(Table1[School], B917, Table1[Cit rank])</f>
        <v>0.49693548387096775</v>
      </c>
      <c r="J917">
        <f>AVERAGEIF(Table1[School], B917, Table1[YO rank])</f>
        <v>0.55954838709677412</v>
      </c>
      <c r="K917" s="3">
        <f t="shared" si="42"/>
        <v>0.8881010031131098</v>
      </c>
      <c r="L917" s="3">
        <f t="shared" si="43"/>
        <v>20</v>
      </c>
      <c r="M917" s="3">
        <f t="shared" si="44"/>
        <v>55</v>
      </c>
    </row>
    <row r="918" spans="1:13" ht="15.6">
      <c r="A918" s="5" t="s">
        <v>996</v>
      </c>
      <c r="B918" s="4" t="s">
        <v>65</v>
      </c>
      <c r="C918" s="7" t="s">
        <v>7</v>
      </c>
      <c r="D918" s="5" t="s">
        <v>83</v>
      </c>
      <c r="E918" s="5">
        <v>1291</v>
      </c>
      <c r="F918" s="5">
        <v>1995</v>
      </c>
      <c r="G918">
        <f>PERCENTRANK(Table1[Total Citations], E918)</f>
        <v>0.754</v>
      </c>
      <c r="H918">
        <f>1-PERCENTRANK(Table1[Earliest Pub], F918)</f>
        <v>0.30400000000000005</v>
      </c>
      <c r="I918">
        <f>AVERAGEIF(Table1[School], B918, Table1[Cit rank])</f>
        <v>0.49693548387096775</v>
      </c>
      <c r="J918">
        <f>AVERAGEIF(Table1[School], B918, Table1[YO rank])</f>
        <v>0.55954838709677412</v>
      </c>
      <c r="K918" s="3">
        <f t="shared" si="42"/>
        <v>0.8881010031131098</v>
      </c>
      <c r="L918" s="3">
        <f t="shared" si="43"/>
        <v>26</v>
      </c>
      <c r="M918" s="3">
        <f t="shared" si="44"/>
        <v>49.653846153846153</v>
      </c>
    </row>
    <row r="919" spans="1:13" ht="15.6">
      <c r="A919" s="7" t="s">
        <v>997</v>
      </c>
      <c r="B919" s="7" t="s">
        <v>66</v>
      </c>
      <c r="C919" s="7" t="s">
        <v>6</v>
      </c>
      <c r="D919" s="7" t="s">
        <v>83</v>
      </c>
      <c r="E919" s="7">
        <v>1277</v>
      </c>
      <c r="F919" s="7">
        <v>1986</v>
      </c>
      <c r="G919" s="3">
        <f>PERCENTRANK(Table1[Total Citations], E919)</f>
        <v>0.751</v>
      </c>
      <c r="H919">
        <f>1-PERCENTRANK(Table1[Earliest Pub], F919)</f>
        <v>0.56400000000000006</v>
      </c>
      <c r="I919" s="3">
        <f>AVERAGEIF(Table1[School], B919, Table1[Cit rank])</f>
        <v>0.56673684210526309</v>
      </c>
      <c r="J919" s="3">
        <f>AVERAGEIF(Table1[School], B919, Table1[YO rank])</f>
        <v>0.47028947368421042</v>
      </c>
      <c r="K919" s="3">
        <f t="shared" si="42"/>
        <v>1.2050808572547704</v>
      </c>
      <c r="L919" s="3">
        <f t="shared" si="43"/>
        <v>35</v>
      </c>
      <c r="M919" s="3">
        <f t="shared" si="44"/>
        <v>36.485714285714288</v>
      </c>
    </row>
    <row r="920" spans="1:13" ht="15.6">
      <c r="A920" s="7" t="s">
        <v>998</v>
      </c>
      <c r="B920" s="7" t="s">
        <v>66</v>
      </c>
      <c r="C920" s="7" t="s">
        <v>6</v>
      </c>
      <c r="D920" s="7" t="s">
        <v>83</v>
      </c>
      <c r="E920" s="7">
        <v>770</v>
      </c>
      <c r="F920" s="7">
        <v>1989</v>
      </c>
      <c r="G920" s="3">
        <f>PERCENTRANK(Table1[Total Citations], E920)</f>
        <v>0.6</v>
      </c>
      <c r="H920">
        <f>1-PERCENTRANK(Table1[Earliest Pub], F920)</f>
        <v>0.46899999999999997</v>
      </c>
      <c r="I920" s="3">
        <f>AVERAGEIF(Table1[School], B920, Table1[Cit rank])</f>
        <v>0.56673684210526309</v>
      </c>
      <c r="J920" s="3">
        <f>AVERAGEIF(Table1[School], B920, Table1[YO rank])</f>
        <v>0.47028947368421042</v>
      </c>
      <c r="K920" s="3">
        <f t="shared" si="42"/>
        <v>1.2050808572547704</v>
      </c>
      <c r="L920" s="3">
        <f t="shared" si="43"/>
        <v>32</v>
      </c>
      <c r="M920" s="3">
        <f t="shared" si="44"/>
        <v>24.0625</v>
      </c>
    </row>
    <row r="921" spans="1:13" ht="15.6">
      <c r="A921" s="7" t="s">
        <v>999</v>
      </c>
      <c r="B921" s="7" t="s">
        <v>66</v>
      </c>
      <c r="C921" s="7" t="s">
        <v>6</v>
      </c>
      <c r="D921" s="7" t="s">
        <v>83</v>
      </c>
      <c r="E921" s="7">
        <v>790</v>
      </c>
      <c r="F921" s="7">
        <v>2002</v>
      </c>
      <c r="G921" s="3">
        <f>PERCENTRANK(Table1[Total Citations], E921)</f>
        <v>0.61099999999999999</v>
      </c>
      <c r="H921">
        <f>1-PERCENTRANK(Table1[Earliest Pub], F921)</f>
        <v>0.10299999999999998</v>
      </c>
      <c r="I921" s="3">
        <f>AVERAGEIF(Table1[School], B921, Table1[Cit rank])</f>
        <v>0.56673684210526309</v>
      </c>
      <c r="J921" s="3">
        <f>AVERAGEIF(Table1[School], B921, Table1[YO rank])</f>
        <v>0.47028947368421042</v>
      </c>
      <c r="K921" s="3">
        <f t="shared" si="42"/>
        <v>1.2050808572547704</v>
      </c>
      <c r="L921" s="3">
        <f t="shared" si="43"/>
        <v>19</v>
      </c>
      <c r="M921" s="3">
        <f t="shared" si="44"/>
        <v>41.578947368421055</v>
      </c>
    </row>
    <row r="922" spans="1:13" ht="15.6">
      <c r="A922" s="7" t="s">
        <v>1000</v>
      </c>
      <c r="B922" s="7" t="s">
        <v>66</v>
      </c>
      <c r="C922" s="7" t="s">
        <v>7</v>
      </c>
      <c r="D922" s="7" t="s">
        <v>83</v>
      </c>
      <c r="E922" s="7">
        <v>248</v>
      </c>
      <c r="F922" s="7">
        <v>2002</v>
      </c>
      <c r="G922" s="3">
        <f>PERCENTRANK(Table1[Total Citations], E922)</f>
        <v>0.25</v>
      </c>
      <c r="H922">
        <f>1-PERCENTRANK(Table1[Earliest Pub], F922)</f>
        <v>0.10299999999999998</v>
      </c>
      <c r="I922" s="3">
        <f>AVERAGEIF(Table1[School], B922, Table1[Cit rank])</f>
        <v>0.56673684210526309</v>
      </c>
      <c r="J922" s="3">
        <f>AVERAGEIF(Table1[School], B922, Table1[YO rank])</f>
        <v>0.47028947368421042</v>
      </c>
      <c r="K922" s="3">
        <f t="shared" si="42"/>
        <v>1.2050808572547704</v>
      </c>
      <c r="L922" s="3">
        <f t="shared" si="43"/>
        <v>19</v>
      </c>
      <c r="M922" s="3">
        <f t="shared" si="44"/>
        <v>13.052631578947368</v>
      </c>
    </row>
    <row r="923" spans="1:13" ht="15.6">
      <c r="A923" s="7" t="s">
        <v>1001</v>
      </c>
      <c r="B923" s="7" t="s">
        <v>66</v>
      </c>
      <c r="C923" s="7" t="s">
        <v>7</v>
      </c>
      <c r="D923" s="7" t="s">
        <v>83</v>
      </c>
      <c r="E923" s="7">
        <v>407</v>
      </c>
      <c r="F923" s="7">
        <v>1996</v>
      </c>
      <c r="G923" s="3">
        <f>PERCENTRANK(Table1[Total Citations], E923)</f>
        <v>0.38800000000000001</v>
      </c>
      <c r="H923">
        <f>1-PERCENTRANK(Table1[Earliest Pub], F923)</f>
        <v>0.27800000000000002</v>
      </c>
      <c r="I923" s="3">
        <f>AVERAGEIF(Table1[School], B923, Table1[Cit rank])</f>
        <v>0.56673684210526309</v>
      </c>
      <c r="J923" s="3">
        <f>AVERAGEIF(Table1[School], B923, Table1[YO rank])</f>
        <v>0.47028947368421042</v>
      </c>
      <c r="K923" s="3">
        <f t="shared" si="42"/>
        <v>1.2050808572547704</v>
      </c>
      <c r="L923" s="3">
        <f t="shared" si="43"/>
        <v>25</v>
      </c>
      <c r="M923" s="3">
        <f t="shared" si="44"/>
        <v>16.28</v>
      </c>
    </row>
    <row r="924" spans="1:13" ht="15.6">
      <c r="A924" s="7" t="s">
        <v>1002</v>
      </c>
      <c r="B924" s="7" t="s">
        <v>66</v>
      </c>
      <c r="C924" s="7" t="s">
        <v>7</v>
      </c>
      <c r="D924" s="7" t="s">
        <v>83</v>
      </c>
      <c r="E924" s="7">
        <v>1733</v>
      </c>
      <c r="F924" s="7">
        <v>1987</v>
      </c>
      <c r="G924" s="3">
        <f>PERCENTRANK(Table1[Total Citations], E924)</f>
        <v>0.82799999999999996</v>
      </c>
      <c r="H924">
        <f>1-PERCENTRANK(Table1[Earliest Pub], F924)</f>
        <v>0.53</v>
      </c>
      <c r="I924" s="3">
        <f>AVERAGEIF(Table1[School], B924, Table1[Cit rank])</f>
        <v>0.56673684210526309</v>
      </c>
      <c r="J924" s="3">
        <f>AVERAGEIF(Table1[School], B924, Table1[YO rank])</f>
        <v>0.47028947368421042</v>
      </c>
      <c r="K924" s="3">
        <f t="shared" si="42"/>
        <v>1.2050808572547704</v>
      </c>
      <c r="L924" s="3">
        <f t="shared" si="43"/>
        <v>34</v>
      </c>
      <c r="M924" s="3">
        <f t="shared" si="44"/>
        <v>50.970588235294116</v>
      </c>
    </row>
    <row r="925" spans="1:13" ht="15.6">
      <c r="A925" s="7" t="s">
        <v>1003</v>
      </c>
      <c r="B925" s="7" t="s">
        <v>66</v>
      </c>
      <c r="C925" s="7" t="s">
        <v>7</v>
      </c>
      <c r="D925" s="7" t="s">
        <v>83</v>
      </c>
      <c r="E925" s="7">
        <v>919</v>
      </c>
      <c r="F925" s="7">
        <v>1981</v>
      </c>
      <c r="G925" s="3">
        <f>PERCENTRANK(Table1[Total Citations], E925)</f>
        <v>0.65100000000000002</v>
      </c>
      <c r="H925">
        <f>1-PERCENTRANK(Table1[Earliest Pub], F925)</f>
        <v>0.71399999999999997</v>
      </c>
      <c r="I925" s="3">
        <f>AVERAGEIF(Table1[School], B925, Table1[Cit rank])</f>
        <v>0.56673684210526309</v>
      </c>
      <c r="J925" s="3">
        <f>AVERAGEIF(Table1[School], B925, Table1[YO rank])</f>
        <v>0.47028947368421042</v>
      </c>
      <c r="K925" s="3">
        <f t="shared" si="42"/>
        <v>1.2050808572547704</v>
      </c>
      <c r="L925" s="3">
        <f t="shared" si="43"/>
        <v>40</v>
      </c>
      <c r="M925" s="3">
        <f t="shared" si="44"/>
        <v>22.975000000000001</v>
      </c>
    </row>
    <row r="926" spans="1:13" ht="15.6">
      <c r="A926" s="7" t="s">
        <v>1004</v>
      </c>
      <c r="B926" s="7" t="s">
        <v>66</v>
      </c>
      <c r="C926" s="7" t="s">
        <v>7</v>
      </c>
      <c r="D926" s="7" t="s">
        <v>83</v>
      </c>
      <c r="E926" s="7">
        <v>1100</v>
      </c>
      <c r="F926" s="7">
        <v>1975</v>
      </c>
      <c r="G926" s="3">
        <f>PERCENTRANK(Table1[Total Citations], E926)</f>
        <v>0.70899999999999996</v>
      </c>
      <c r="H926">
        <f>1-PERCENTRANK(Table1[Earliest Pub], F926)</f>
        <v>0.84599999999999997</v>
      </c>
      <c r="I926" s="3">
        <f>AVERAGEIF(Table1[School], B926, Table1[Cit rank])</f>
        <v>0.56673684210526309</v>
      </c>
      <c r="J926" s="3">
        <f>AVERAGEIF(Table1[School], B926, Table1[YO rank])</f>
        <v>0.47028947368421042</v>
      </c>
      <c r="K926" s="3">
        <f t="shared" si="42"/>
        <v>1.2050808572547704</v>
      </c>
      <c r="L926" s="3">
        <f t="shared" si="43"/>
        <v>46</v>
      </c>
      <c r="M926" s="3">
        <f t="shared" si="44"/>
        <v>23.913043478260871</v>
      </c>
    </row>
    <row r="927" spans="1:13" ht="15.6">
      <c r="A927" s="7" t="s">
        <v>1005</v>
      </c>
      <c r="B927" s="7" t="s">
        <v>66</v>
      </c>
      <c r="C927" s="7" t="s">
        <v>7</v>
      </c>
      <c r="D927" s="7" t="s">
        <v>83</v>
      </c>
      <c r="E927" s="7">
        <v>548</v>
      </c>
      <c r="F927" s="7">
        <v>1999</v>
      </c>
      <c r="G927" s="3">
        <f>PERCENTRANK(Table1[Total Citations], E927)</f>
        <v>0.47899999999999998</v>
      </c>
      <c r="H927">
        <f>1-PERCENTRANK(Table1[Earliest Pub], F927)</f>
        <v>0.17200000000000004</v>
      </c>
      <c r="I927" s="3">
        <f>AVERAGEIF(Table1[School], B927, Table1[Cit rank])</f>
        <v>0.56673684210526309</v>
      </c>
      <c r="J927" s="3">
        <f>AVERAGEIF(Table1[School], B927, Table1[YO rank])</f>
        <v>0.47028947368421042</v>
      </c>
      <c r="K927" s="3">
        <f t="shared" si="42"/>
        <v>1.2050808572547704</v>
      </c>
      <c r="L927" s="3">
        <f t="shared" si="43"/>
        <v>22</v>
      </c>
      <c r="M927" s="3">
        <f t="shared" si="44"/>
        <v>24.90909090909091</v>
      </c>
    </row>
    <row r="928" spans="1:13" ht="15.6">
      <c r="A928" s="7" t="s">
        <v>1006</v>
      </c>
      <c r="B928" s="7" t="s">
        <v>66</v>
      </c>
      <c r="C928" s="7" t="s">
        <v>7</v>
      </c>
      <c r="D928" s="7" t="s">
        <v>83</v>
      </c>
      <c r="E928" s="7">
        <v>365</v>
      </c>
      <c r="F928" s="7">
        <v>1999</v>
      </c>
      <c r="G928" s="3">
        <f>PERCENTRANK(Table1[Total Citations], E928)</f>
        <v>0.35399999999999998</v>
      </c>
      <c r="H928">
        <f>1-PERCENTRANK(Table1[Earliest Pub], F928)</f>
        <v>0.17200000000000004</v>
      </c>
      <c r="I928" s="3">
        <f>AVERAGEIF(Table1[School], B928, Table1[Cit rank])</f>
        <v>0.56673684210526309</v>
      </c>
      <c r="J928" s="3">
        <f>AVERAGEIF(Table1[School], B928, Table1[YO rank])</f>
        <v>0.47028947368421042</v>
      </c>
      <c r="K928" s="3">
        <f t="shared" si="42"/>
        <v>1.2050808572547704</v>
      </c>
      <c r="L928" s="3">
        <f t="shared" si="43"/>
        <v>22</v>
      </c>
      <c r="M928" s="3">
        <f t="shared" si="44"/>
        <v>16.59090909090909</v>
      </c>
    </row>
    <row r="929" spans="1:13" ht="15.6">
      <c r="A929" s="7" t="s">
        <v>1007</v>
      </c>
      <c r="B929" s="7" t="s">
        <v>66</v>
      </c>
      <c r="C929" s="7" t="s">
        <v>7</v>
      </c>
      <c r="D929" s="7" t="s">
        <v>83</v>
      </c>
      <c r="E929" s="7">
        <v>467</v>
      </c>
      <c r="F929" s="7">
        <v>2000</v>
      </c>
      <c r="G929" s="3">
        <f>PERCENTRANK(Table1[Total Citations], E929)</f>
        <v>0.42399999999999999</v>
      </c>
      <c r="H929">
        <f>1-PERCENTRANK(Table1[Earliest Pub], F929)</f>
        <v>0.14700000000000002</v>
      </c>
      <c r="I929" s="3">
        <f>AVERAGEIF(Table1[School], B929, Table1[Cit rank])</f>
        <v>0.56673684210526309</v>
      </c>
      <c r="J929" s="3">
        <f>AVERAGEIF(Table1[School], B929, Table1[YO rank])</f>
        <v>0.47028947368421042</v>
      </c>
      <c r="K929" s="3">
        <f t="shared" si="42"/>
        <v>1.2050808572547704</v>
      </c>
      <c r="L929" s="3">
        <f t="shared" si="43"/>
        <v>21</v>
      </c>
      <c r="M929" s="3">
        <f t="shared" si="44"/>
        <v>22.238095238095237</v>
      </c>
    </row>
    <row r="930" spans="1:13" ht="15.6">
      <c r="A930" s="7" t="s">
        <v>1008</v>
      </c>
      <c r="B930" s="7" t="s">
        <v>66</v>
      </c>
      <c r="C930" s="7" t="s">
        <v>7</v>
      </c>
      <c r="D930" s="7" t="s">
        <v>83</v>
      </c>
      <c r="E930" s="7">
        <v>14441</v>
      </c>
      <c r="F930" s="7">
        <v>1973</v>
      </c>
      <c r="G930" s="3">
        <f>PERCENTRANK(Table1[Total Citations], E930)</f>
        <v>0.998</v>
      </c>
      <c r="H930">
        <f>1-PERCENTRANK(Table1[Earliest Pub], F930)</f>
        <v>0.88500000000000001</v>
      </c>
      <c r="I930" s="3">
        <f>AVERAGEIF(Table1[School], B930, Table1[Cit rank])</f>
        <v>0.56673684210526309</v>
      </c>
      <c r="J930" s="3">
        <f>AVERAGEIF(Table1[School], B930, Table1[YO rank])</f>
        <v>0.47028947368421042</v>
      </c>
      <c r="K930" s="3">
        <f t="shared" si="42"/>
        <v>1.2050808572547704</v>
      </c>
      <c r="L930" s="3">
        <f t="shared" si="43"/>
        <v>48</v>
      </c>
      <c r="M930" s="3">
        <f t="shared" si="44"/>
        <v>300.85416666666669</v>
      </c>
    </row>
    <row r="931" spans="1:13" ht="15.6">
      <c r="A931" s="7" t="s">
        <v>1009</v>
      </c>
      <c r="B931" s="7" t="s">
        <v>66</v>
      </c>
      <c r="C931" s="7" t="s">
        <v>7</v>
      </c>
      <c r="D931" s="7" t="s">
        <v>83</v>
      </c>
      <c r="E931" s="7">
        <v>571</v>
      </c>
      <c r="F931" s="7">
        <v>1996</v>
      </c>
      <c r="G931" s="3">
        <f>PERCENTRANK(Table1[Total Citations], E931)</f>
        <v>0.48899999999999999</v>
      </c>
      <c r="H931">
        <f>1-PERCENTRANK(Table1[Earliest Pub], F931)</f>
        <v>0.27800000000000002</v>
      </c>
      <c r="I931" s="3">
        <f>AVERAGEIF(Table1[School], B931, Table1[Cit rank])</f>
        <v>0.56673684210526309</v>
      </c>
      <c r="J931" s="3">
        <f>AVERAGEIF(Table1[School], B931, Table1[YO rank])</f>
        <v>0.47028947368421042</v>
      </c>
      <c r="K931" s="3">
        <f t="shared" si="42"/>
        <v>1.2050808572547704</v>
      </c>
      <c r="L931" s="3">
        <f t="shared" si="43"/>
        <v>25</v>
      </c>
      <c r="M931" s="3">
        <f t="shared" si="44"/>
        <v>22.84</v>
      </c>
    </row>
    <row r="932" spans="1:13" ht="15.6">
      <c r="A932" s="7" t="s">
        <v>1010</v>
      </c>
      <c r="B932" s="7" t="s">
        <v>66</v>
      </c>
      <c r="C932" s="7" t="s">
        <v>7</v>
      </c>
      <c r="D932" s="7" t="s">
        <v>83</v>
      </c>
      <c r="E932" s="7">
        <v>4346</v>
      </c>
      <c r="F932" s="7">
        <v>1970</v>
      </c>
      <c r="G932" s="3">
        <f>PERCENTRANK(Table1[Total Citations], E932)</f>
        <v>0.95899999999999996</v>
      </c>
      <c r="H932">
        <f>1-PERCENTRANK(Table1[Earliest Pub], F932)</f>
        <v>0.92700000000000005</v>
      </c>
      <c r="I932" s="3">
        <f>AVERAGEIF(Table1[School], B932, Table1[Cit rank])</f>
        <v>0.56673684210526309</v>
      </c>
      <c r="J932" s="3">
        <f>AVERAGEIF(Table1[School], B932, Table1[YO rank])</f>
        <v>0.47028947368421042</v>
      </c>
      <c r="K932" s="3">
        <f t="shared" si="42"/>
        <v>1.2050808572547704</v>
      </c>
      <c r="L932" s="3">
        <f t="shared" si="43"/>
        <v>51</v>
      </c>
      <c r="M932" s="3">
        <f t="shared" si="44"/>
        <v>85.215686274509807</v>
      </c>
    </row>
    <row r="933" spans="1:13" ht="15.6">
      <c r="A933" s="7" t="s">
        <v>1011</v>
      </c>
      <c r="B933" s="7" t="s">
        <v>66</v>
      </c>
      <c r="C933" s="7" t="s">
        <v>7</v>
      </c>
      <c r="D933" s="7" t="s">
        <v>83</v>
      </c>
      <c r="E933" s="7">
        <v>1642</v>
      </c>
      <c r="F933" s="7">
        <v>1982</v>
      </c>
      <c r="G933" s="3">
        <f>PERCENTRANK(Table1[Total Citations], E933)</f>
        <v>0.81799999999999995</v>
      </c>
      <c r="H933">
        <f>1-PERCENTRANK(Table1[Earliest Pub], F933)</f>
        <v>0.68399999999999994</v>
      </c>
      <c r="I933" s="3">
        <f>AVERAGEIF(Table1[School], B933, Table1[Cit rank])</f>
        <v>0.56673684210526309</v>
      </c>
      <c r="J933" s="3">
        <f>AVERAGEIF(Table1[School], B933, Table1[YO rank])</f>
        <v>0.47028947368421042</v>
      </c>
      <c r="K933" s="3">
        <f t="shared" si="42"/>
        <v>1.2050808572547704</v>
      </c>
      <c r="L933" s="3">
        <f t="shared" si="43"/>
        <v>39</v>
      </c>
      <c r="M933" s="3">
        <f t="shared" si="44"/>
        <v>42.102564102564102</v>
      </c>
    </row>
    <row r="934" spans="1:13" ht="15.6">
      <c r="A934" s="7" t="s">
        <v>1012</v>
      </c>
      <c r="B934" s="7" t="s">
        <v>66</v>
      </c>
      <c r="C934" s="7" t="s">
        <v>7</v>
      </c>
      <c r="D934" s="7" t="s">
        <v>83</v>
      </c>
      <c r="E934" s="7">
        <v>777</v>
      </c>
      <c r="F934" s="7">
        <v>1975</v>
      </c>
      <c r="G934" s="3">
        <f>PERCENTRANK(Table1[Total Citations], E934)</f>
        <v>0.60399999999999998</v>
      </c>
      <c r="H934">
        <f>1-PERCENTRANK(Table1[Earliest Pub], F934)</f>
        <v>0.84599999999999997</v>
      </c>
      <c r="I934" s="3">
        <f>AVERAGEIF(Table1[School], B934, Table1[Cit rank])</f>
        <v>0.56673684210526309</v>
      </c>
      <c r="J934" s="3">
        <f>AVERAGEIF(Table1[School], B934, Table1[YO rank])</f>
        <v>0.47028947368421042</v>
      </c>
      <c r="K934" s="3">
        <f t="shared" si="42"/>
        <v>1.2050808572547704</v>
      </c>
      <c r="L934" s="3">
        <f t="shared" si="43"/>
        <v>46</v>
      </c>
      <c r="M934" s="3">
        <f t="shared" si="44"/>
        <v>16.891304347826086</v>
      </c>
    </row>
    <row r="935" spans="1:13" ht="15.6">
      <c r="A935" s="7" t="s">
        <v>1013</v>
      </c>
      <c r="B935" s="7" t="s">
        <v>66</v>
      </c>
      <c r="C935" s="7" t="s">
        <v>7</v>
      </c>
      <c r="D935" s="7" t="s">
        <v>83</v>
      </c>
      <c r="E935" s="7">
        <v>1620</v>
      </c>
      <c r="F935" s="7">
        <v>1983</v>
      </c>
      <c r="G935" s="3">
        <f>PERCENTRANK(Table1[Total Citations], E935)</f>
        <v>0.81299999999999994</v>
      </c>
      <c r="H935">
        <f>1-PERCENTRANK(Table1[Earliest Pub], F935)</f>
        <v>0.65200000000000002</v>
      </c>
      <c r="I935" s="3">
        <f>AVERAGEIF(Table1[School], B935, Table1[Cit rank])</f>
        <v>0.56673684210526309</v>
      </c>
      <c r="J935" s="3">
        <f>AVERAGEIF(Table1[School], B935, Table1[YO rank])</f>
        <v>0.47028947368421042</v>
      </c>
      <c r="K935" s="3">
        <f t="shared" si="42"/>
        <v>1.2050808572547704</v>
      </c>
      <c r="L935" s="3">
        <f t="shared" si="43"/>
        <v>38</v>
      </c>
      <c r="M935" s="3">
        <f t="shared" si="44"/>
        <v>42.631578947368418</v>
      </c>
    </row>
    <row r="936" spans="1:13" ht="15.6">
      <c r="A936" s="7" t="s">
        <v>1014</v>
      </c>
      <c r="B936" s="7" t="s">
        <v>66</v>
      </c>
      <c r="C936" s="7" t="s">
        <v>7</v>
      </c>
      <c r="D936" s="7" t="s">
        <v>83</v>
      </c>
      <c r="E936" s="7">
        <v>531</v>
      </c>
      <c r="F936" s="7">
        <v>1994</v>
      </c>
      <c r="G936" s="3">
        <f>PERCENTRANK(Table1[Total Citations], E936)</f>
        <v>0.46899999999999997</v>
      </c>
      <c r="H936">
        <f>1-PERCENTRANK(Table1[Earliest Pub], F936)</f>
        <v>0.33399999999999996</v>
      </c>
      <c r="I936" s="3">
        <f>AVERAGEIF(Table1[School], B936, Table1[Cit rank])</f>
        <v>0.56673684210526309</v>
      </c>
      <c r="J936" s="3">
        <f>AVERAGEIF(Table1[School], B936, Table1[YO rank])</f>
        <v>0.47028947368421042</v>
      </c>
      <c r="K936" s="3">
        <f t="shared" si="42"/>
        <v>1.2050808572547704</v>
      </c>
      <c r="L936" s="3">
        <f t="shared" si="43"/>
        <v>27</v>
      </c>
      <c r="M936" s="3">
        <f t="shared" si="44"/>
        <v>19.666666666666668</v>
      </c>
    </row>
    <row r="937" spans="1:13" ht="15.6">
      <c r="A937" s="7" t="s">
        <v>1015</v>
      </c>
      <c r="B937" s="7" t="s">
        <v>66</v>
      </c>
      <c r="C937" s="7" t="s">
        <v>7</v>
      </c>
      <c r="D937" s="7" t="s">
        <v>83</v>
      </c>
      <c r="E937" s="7">
        <v>2573</v>
      </c>
      <c r="F937" s="7">
        <v>1970</v>
      </c>
      <c r="G937" s="3">
        <f>PERCENTRANK(Table1[Total Citations], E937)</f>
        <v>0.89900000000000002</v>
      </c>
      <c r="H937">
        <f>1-PERCENTRANK(Table1[Earliest Pub], F937)</f>
        <v>0.92700000000000005</v>
      </c>
      <c r="I937" s="3">
        <f>AVERAGEIF(Table1[School], B937, Table1[Cit rank])</f>
        <v>0.56673684210526309</v>
      </c>
      <c r="J937" s="3">
        <f>AVERAGEIF(Table1[School], B937, Table1[YO rank])</f>
        <v>0.47028947368421042</v>
      </c>
      <c r="K937" s="3">
        <f t="shared" si="42"/>
        <v>1.2050808572547704</v>
      </c>
      <c r="L937" s="3">
        <f t="shared" si="43"/>
        <v>51</v>
      </c>
      <c r="M937" s="3">
        <f t="shared" si="44"/>
        <v>50.450980392156865</v>
      </c>
    </row>
    <row r="938" spans="1:13" ht="15.6">
      <c r="A938" s="7" t="s">
        <v>1016</v>
      </c>
      <c r="B938" s="7" t="s">
        <v>66</v>
      </c>
      <c r="C938" s="7" t="s">
        <v>7</v>
      </c>
      <c r="D938" s="7" t="s">
        <v>83</v>
      </c>
      <c r="E938" s="7">
        <v>289</v>
      </c>
      <c r="F938" s="7">
        <v>1974</v>
      </c>
      <c r="G938" s="3">
        <f>PERCENTRANK(Table1[Total Citations], E938)</f>
        <v>0.28999999999999998</v>
      </c>
      <c r="H938">
        <f>1-PERCENTRANK(Table1[Earliest Pub], F938)</f>
        <v>0.86899999999999999</v>
      </c>
      <c r="I938" s="3">
        <f>AVERAGEIF(Table1[School], B938, Table1[Cit rank])</f>
        <v>0.56673684210526309</v>
      </c>
      <c r="J938" s="3">
        <f>AVERAGEIF(Table1[School], B938, Table1[YO rank])</f>
        <v>0.47028947368421042</v>
      </c>
      <c r="K938" s="3">
        <f t="shared" si="42"/>
        <v>1.2050808572547704</v>
      </c>
      <c r="L938" s="3">
        <f t="shared" si="43"/>
        <v>47</v>
      </c>
      <c r="M938" s="3">
        <f t="shared" si="44"/>
        <v>6.1489361702127656</v>
      </c>
    </row>
    <row r="939" spans="1:13" ht="15.6">
      <c r="A939" s="7" t="s">
        <v>1017</v>
      </c>
      <c r="B939" s="7" t="s">
        <v>66</v>
      </c>
      <c r="C939" s="7" t="s">
        <v>7</v>
      </c>
      <c r="D939" s="7" t="s">
        <v>83</v>
      </c>
      <c r="E939" s="7">
        <v>167</v>
      </c>
      <c r="F939" s="7">
        <v>2013</v>
      </c>
      <c r="G939" s="3">
        <f>PERCENTRANK(Table1[Total Citations], E939)</f>
        <v>0.155</v>
      </c>
      <c r="H939">
        <f>1-PERCENTRANK(Table1[Earliest Pub], F939)</f>
        <v>2.0000000000000018E-3</v>
      </c>
      <c r="I939" s="3">
        <f>AVERAGEIF(Table1[School], B939, Table1[Cit rank])</f>
        <v>0.56673684210526309</v>
      </c>
      <c r="J939" s="3">
        <f>AVERAGEIF(Table1[School], B939, Table1[YO rank])</f>
        <v>0.47028947368421042</v>
      </c>
      <c r="K939" s="3">
        <f t="shared" si="42"/>
        <v>1.2050808572547704</v>
      </c>
      <c r="L939" s="3">
        <f t="shared" si="43"/>
        <v>8</v>
      </c>
      <c r="M939" s="3">
        <f t="shared" si="44"/>
        <v>20.875</v>
      </c>
    </row>
    <row r="940" spans="1:13" ht="15.6">
      <c r="A940" s="7" t="s">
        <v>1018</v>
      </c>
      <c r="B940" s="7" t="s">
        <v>66</v>
      </c>
      <c r="C940" s="7" t="s">
        <v>7</v>
      </c>
      <c r="D940" s="7" t="s">
        <v>83</v>
      </c>
      <c r="E940" s="7">
        <v>1071</v>
      </c>
      <c r="F940" s="7">
        <v>1989</v>
      </c>
      <c r="G940" s="3">
        <f>PERCENTRANK(Table1[Total Citations], E940)</f>
        <v>0.70199999999999996</v>
      </c>
      <c r="H940">
        <f>1-PERCENTRANK(Table1[Earliest Pub], F940)</f>
        <v>0.46899999999999997</v>
      </c>
      <c r="I940" s="3">
        <f>AVERAGEIF(Table1[School], B940, Table1[Cit rank])</f>
        <v>0.56673684210526309</v>
      </c>
      <c r="J940" s="3">
        <f>AVERAGEIF(Table1[School], B940, Table1[YO rank])</f>
        <v>0.47028947368421042</v>
      </c>
      <c r="K940" s="3">
        <f t="shared" si="42"/>
        <v>1.2050808572547704</v>
      </c>
      <c r="L940" s="3">
        <f t="shared" si="43"/>
        <v>32</v>
      </c>
      <c r="M940" s="3">
        <f t="shared" si="44"/>
        <v>33.46875</v>
      </c>
    </row>
    <row r="941" spans="1:13" ht="15.6">
      <c r="A941" s="7" t="s">
        <v>1019</v>
      </c>
      <c r="B941" s="7" t="s">
        <v>66</v>
      </c>
      <c r="C941" s="7" t="s">
        <v>7</v>
      </c>
      <c r="D941" s="7" t="s">
        <v>83</v>
      </c>
      <c r="E941" s="7">
        <v>464</v>
      </c>
      <c r="F941" s="7">
        <v>1979</v>
      </c>
      <c r="G941" s="3">
        <f>PERCENTRANK(Table1[Total Citations], E941)</f>
        <v>0.42099999999999999</v>
      </c>
      <c r="H941">
        <f>1-PERCENTRANK(Table1[Earliest Pub], F941)</f>
        <v>0.76</v>
      </c>
      <c r="I941" s="3">
        <f>AVERAGEIF(Table1[School], B941, Table1[Cit rank])</f>
        <v>0.56673684210526309</v>
      </c>
      <c r="J941" s="3">
        <f>AVERAGEIF(Table1[School], B941, Table1[YO rank])</f>
        <v>0.47028947368421042</v>
      </c>
      <c r="K941" s="3">
        <f t="shared" si="42"/>
        <v>1.2050808572547704</v>
      </c>
      <c r="L941" s="3">
        <f t="shared" si="43"/>
        <v>42</v>
      </c>
      <c r="M941" s="3">
        <f t="shared" si="44"/>
        <v>11.047619047619047</v>
      </c>
    </row>
    <row r="942" spans="1:13" ht="15.6">
      <c r="A942" s="7" t="s">
        <v>1020</v>
      </c>
      <c r="B942" s="7" t="s">
        <v>66</v>
      </c>
      <c r="C942" s="7" t="s">
        <v>7</v>
      </c>
      <c r="D942" s="7" t="s">
        <v>83</v>
      </c>
      <c r="E942" s="7">
        <v>1021</v>
      </c>
      <c r="F942" s="7">
        <v>1985</v>
      </c>
      <c r="G942" s="3">
        <f>PERCENTRANK(Table1[Total Citations], E942)</f>
        <v>0.68400000000000005</v>
      </c>
      <c r="H942">
        <f>1-PERCENTRANK(Table1[Earliest Pub], F942)</f>
        <v>0.59299999999999997</v>
      </c>
      <c r="I942" s="3">
        <f>AVERAGEIF(Table1[School], B942, Table1[Cit rank])</f>
        <v>0.56673684210526309</v>
      </c>
      <c r="J942" s="3">
        <f>AVERAGEIF(Table1[School], B942, Table1[YO rank])</f>
        <v>0.47028947368421042</v>
      </c>
      <c r="K942" s="3">
        <f t="shared" si="42"/>
        <v>1.2050808572547704</v>
      </c>
      <c r="L942" s="3">
        <f t="shared" si="43"/>
        <v>36</v>
      </c>
      <c r="M942" s="3">
        <f t="shared" si="44"/>
        <v>28.361111111111111</v>
      </c>
    </row>
    <row r="943" spans="1:13" ht="15.6">
      <c r="A943" s="7" t="s">
        <v>1021</v>
      </c>
      <c r="B943" s="7" t="s">
        <v>66</v>
      </c>
      <c r="C943" s="7" t="s">
        <v>7</v>
      </c>
      <c r="D943" s="7" t="s">
        <v>83</v>
      </c>
      <c r="E943" s="7">
        <v>1101</v>
      </c>
      <c r="F943" s="7">
        <v>2003</v>
      </c>
      <c r="G943" s="3">
        <f>PERCENTRANK(Table1[Total Citations], E943)</f>
        <v>0.71</v>
      </c>
      <c r="H943">
        <f>1-PERCENTRANK(Table1[Earliest Pub], F943)</f>
        <v>8.1999999999999962E-2</v>
      </c>
      <c r="I943" s="3">
        <f>AVERAGEIF(Table1[School], B943, Table1[Cit rank])</f>
        <v>0.56673684210526309</v>
      </c>
      <c r="J943" s="3">
        <f>AVERAGEIF(Table1[School], B943, Table1[YO rank])</f>
        <v>0.47028947368421042</v>
      </c>
      <c r="K943" s="3">
        <f t="shared" si="42"/>
        <v>1.2050808572547704</v>
      </c>
      <c r="L943" s="3">
        <f t="shared" si="43"/>
        <v>18</v>
      </c>
      <c r="M943" s="3">
        <f t="shared" si="44"/>
        <v>61.166666666666664</v>
      </c>
    </row>
    <row r="944" spans="1:13" ht="15.6">
      <c r="A944" s="7" t="s">
        <v>1022</v>
      </c>
      <c r="B944" s="7" t="s">
        <v>66</v>
      </c>
      <c r="C944" s="7" t="s">
        <v>7</v>
      </c>
      <c r="D944" s="7" t="s">
        <v>83</v>
      </c>
      <c r="E944" s="7">
        <v>1221</v>
      </c>
      <c r="F944" s="7">
        <v>2001</v>
      </c>
      <c r="G944" s="3">
        <f>PERCENTRANK(Table1[Total Citations], E944)</f>
        <v>0.73699999999999999</v>
      </c>
      <c r="H944">
        <f>1-PERCENTRANK(Table1[Earliest Pub], F944)</f>
        <v>0.124</v>
      </c>
      <c r="I944" s="3">
        <f>AVERAGEIF(Table1[School], B944, Table1[Cit rank])</f>
        <v>0.56673684210526309</v>
      </c>
      <c r="J944" s="3">
        <f>AVERAGEIF(Table1[School], B944, Table1[YO rank])</f>
        <v>0.47028947368421042</v>
      </c>
      <c r="K944" s="3">
        <f t="shared" si="42"/>
        <v>1.2050808572547704</v>
      </c>
      <c r="L944" s="3">
        <f t="shared" si="43"/>
        <v>20</v>
      </c>
      <c r="M944" s="3">
        <f t="shared" si="44"/>
        <v>61.05</v>
      </c>
    </row>
    <row r="945" spans="1:13" ht="15.6">
      <c r="A945" s="7" t="s">
        <v>1023</v>
      </c>
      <c r="B945" s="7" t="s">
        <v>66</v>
      </c>
      <c r="C945" s="7" t="s">
        <v>7</v>
      </c>
      <c r="D945" s="7" t="s">
        <v>83</v>
      </c>
      <c r="E945" s="7">
        <v>570</v>
      </c>
      <c r="F945" s="7">
        <v>1991</v>
      </c>
      <c r="G945" s="3">
        <f>PERCENTRANK(Table1[Total Citations], E945)</f>
        <v>0.48899999999999999</v>
      </c>
      <c r="H945">
        <f>1-PERCENTRANK(Table1[Earliest Pub], F945)</f>
        <v>0.41400000000000003</v>
      </c>
      <c r="I945" s="3">
        <f>AVERAGEIF(Table1[School], B945, Table1[Cit rank])</f>
        <v>0.56673684210526309</v>
      </c>
      <c r="J945" s="3">
        <f>AVERAGEIF(Table1[School], B945, Table1[YO rank])</f>
        <v>0.47028947368421042</v>
      </c>
      <c r="K945" s="3">
        <f t="shared" si="42"/>
        <v>1.2050808572547704</v>
      </c>
      <c r="L945" s="3">
        <f t="shared" si="43"/>
        <v>30</v>
      </c>
      <c r="M945" s="3">
        <f t="shared" si="44"/>
        <v>19</v>
      </c>
    </row>
    <row r="946" spans="1:13" ht="15.6">
      <c r="A946" s="7" t="s">
        <v>1024</v>
      </c>
      <c r="B946" s="7" t="s">
        <v>66</v>
      </c>
      <c r="C946" s="7" t="s">
        <v>7</v>
      </c>
      <c r="D946" s="7" t="s">
        <v>83</v>
      </c>
      <c r="E946" s="7">
        <v>680</v>
      </c>
      <c r="F946" s="7">
        <v>1999</v>
      </c>
      <c r="G946" s="3">
        <f>PERCENTRANK(Table1[Total Citations], E946)</f>
        <v>0.56200000000000006</v>
      </c>
      <c r="H946">
        <f>1-PERCENTRANK(Table1[Earliest Pub], F946)</f>
        <v>0.17200000000000004</v>
      </c>
      <c r="I946" s="3">
        <f>AVERAGEIF(Table1[School], B946, Table1[Cit rank])</f>
        <v>0.56673684210526309</v>
      </c>
      <c r="J946" s="3">
        <f>AVERAGEIF(Table1[School], B946, Table1[YO rank])</f>
        <v>0.47028947368421042</v>
      </c>
      <c r="K946" s="3">
        <f t="shared" si="42"/>
        <v>1.2050808572547704</v>
      </c>
      <c r="L946" s="3">
        <f t="shared" si="43"/>
        <v>22</v>
      </c>
      <c r="M946" s="3">
        <f t="shared" si="44"/>
        <v>30.90909090909091</v>
      </c>
    </row>
    <row r="947" spans="1:13" ht="15.6">
      <c r="A947" s="7" t="s">
        <v>1025</v>
      </c>
      <c r="B947" s="7" t="s">
        <v>66</v>
      </c>
      <c r="C947" s="7" t="s">
        <v>7</v>
      </c>
      <c r="D947" s="7" t="s">
        <v>83</v>
      </c>
      <c r="E947" s="7">
        <v>725</v>
      </c>
      <c r="F947" s="7">
        <v>1970</v>
      </c>
      <c r="G947" s="3">
        <f>PERCENTRANK(Table1[Total Citations], E947)</f>
        <v>0.57999999999999996</v>
      </c>
      <c r="H947">
        <f>1-PERCENTRANK(Table1[Earliest Pub], F947)</f>
        <v>0.92700000000000005</v>
      </c>
      <c r="I947" s="3">
        <f>AVERAGEIF(Table1[School], B947, Table1[Cit rank])</f>
        <v>0.56673684210526309</v>
      </c>
      <c r="J947" s="3">
        <f>AVERAGEIF(Table1[School], B947, Table1[YO rank])</f>
        <v>0.47028947368421042</v>
      </c>
      <c r="K947" s="3">
        <f t="shared" si="42"/>
        <v>1.2050808572547704</v>
      </c>
      <c r="L947" s="3">
        <f t="shared" si="43"/>
        <v>51</v>
      </c>
      <c r="M947" s="3">
        <f t="shared" si="44"/>
        <v>14.215686274509803</v>
      </c>
    </row>
    <row r="948" spans="1:13" ht="15.6">
      <c r="A948" s="7" t="s">
        <v>1026</v>
      </c>
      <c r="B948" s="7" t="s">
        <v>66</v>
      </c>
      <c r="C948" s="7" t="s">
        <v>7</v>
      </c>
      <c r="D948" s="7" t="s">
        <v>83</v>
      </c>
      <c r="E948" s="7">
        <v>365</v>
      </c>
      <c r="F948" s="7">
        <v>2002</v>
      </c>
      <c r="G948" s="3">
        <f>PERCENTRANK(Table1[Total Citations], E948)</f>
        <v>0.35399999999999998</v>
      </c>
      <c r="H948">
        <f>1-PERCENTRANK(Table1[Earliest Pub], F948)</f>
        <v>0.10299999999999998</v>
      </c>
      <c r="I948" s="3">
        <f>AVERAGEIF(Table1[School], B948, Table1[Cit rank])</f>
        <v>0.56673684210526309</v>
      </c>
      <c r="J948" s="3">
        <f>AVERAGEIF(Table1[School], B948, Table1[YO rank])</f>
        <v>0.47028947368421042</v>
      </c>
      <c r="K948" s="3">
        <f t="shared" si="42"/>
        <v>1.2050808572547704</v>
      </c>
      <c r="L948" s="3">
        <f t="shared" si="43"/>
        <v>19</v>
      </c>
      <c r="M948" s="3">
        <f t="shared" si="44"/>
        <v>19.210526315789473</v>
      </c>
    </row>
    <row r="949" spans="1:13" ht="15.6">
      <c r="A949" s="7" t="s">
        <v>1027</v>
      </c>
      <c r="B949" s="7" t="s">
        <v>66</v>
      </c>
      <c r="C949" s="7" t="s">
        <v>7</v>
      </c>
      <c r="D949" s="7" t="s">
        <v>83</v>
      </c>
      <c r="E949" s="7">
        <v>633</v>
      </c>
      <c r="F949" s="7">
        <v>1987</v>
      </c>
      <c r="G949" s="3">
        <f>PERCENTRANK(Table1[Total Citations], E949)</f>
        <v>0.53</v>
      </c>
      <c r="H949">
        <f>1-PERCENTRANK(Table1[Earliest Pub], F949)</f>
        <v>0.53</v>
      </c>
      <c r="I949" s="3">
        <f>AVERAGEIF(Table1[School], B949, Table1[Cit rank])</f>
        <v>0.56673684210526309</v>
      </c>
      <c r="J949" s="3">
        <f>AVERAGEIF(Table1[School], B949, Table1[YO rank])</f>
        <v>0.47028947368421042</v>
      </c>
      <c r="K949" s="3">
        <f t="shared" si="42"/>
        <v>1.2050808572547704</v>
      </c>
      <c r="L949" s="3">
        <f t="shared" si="43"/>
        <v>34</v>
      </c>
      <c r="M949" s="3">
        <f t="shared" si="44"/>
        <v>18.617647058823529</v>
      </c>
    </row>
    <row r="950" spans="1:13" ht="15.6">
      <c r="A950" s="7" t="s">
        <v>1028</v>
      </c>
      <c r="B950" s="7" t="s">
        <v>66</v>
      </c>
      <c r="C950" s="7" t="s">
        <v>7</v>
      </c>
      <c r="D950" s="7" t="s">
        <v>83</v>
      </c>
      <c r="E950" s="7">
        <v>625</v>
      </c>
      <c r="F950" s="7">
        <v>1993</v>
      </c>
      <c r="G950" s="3">
        <f>PERCENTRANK(Table1[Total Citations], E950)</f>
        <v>0.52300000000000002</v>
      </c>
      <c r="H950">
        <f>1-PERCENTRANK(Table1[Earliest Pub], F950)</f>
        <v>0.36299999999999999</v>
      </c>
      <c r="I950" s="3">
        <f>AVERAGEIF(Table1[School], B950, Table1[Cit rank])</f>
        <v>0.56673684210526309</v>
      </c>
      <c r="J950" s="3">
        <f>AVERAGEIF(Table1[School], B950, Table1[YO rank])</f>
        <v>0.47028947368421042</v>
      </c>
      <c r="K950" s="3">
        <f t="shared" si="42"/>
        <v>1.2050808572547704</v>
      </c>
      <c r="L950" s="3">
        <f t="shared" si="43"/>
        <v>28</v>
      </c>
      <c r="M950" s="3">
        <f t="shared" si="44"/>
        <v>22.321428571428573</v>
      </c>
    </row>
    <row r="951" spans="1:13" ht="15.6">
      <c r="A951" s="7" t="s">
        <v>1029</v>
      </c>
      <c r="B951" s="7" t="s">
        <v>66</v>
      </c>
      <c r="C951" s="7" t="s">
        <v>7</v>
      </c>
      <c r="D951" s="7" t="s">
        <v>83</v>
      </c>
      <c r="E951" s="7">
        <v>84</v>
      </c>
      <c r="F951" s="7">
        <v>1974</v>
      </c>
      <c r="G951" s="3">
        <f>PERCENTRANK(Table1[Total Citations], E951)</f>
        <v>8.1000000000000003E-2</v>
      </c>
      <c r="H951">
        <f>1-PERCENTRANK(Table1[Earliest Pub], F951)</f>
        <v>0.86899999999999999</v>
      </c>
      <c r="I951" s="3">
        <f>AVERAGEIF(Table1[School], B951, Table1[Cit rank])</f>
        <v>0.56673684210526309</v>
      </c>
      <c r="J951" s="3">
        <f>AVERAGEIF(Table1[School], B951, Table1[YO rank])</f>
        <v>0.47028947368421042</v>
      </c>
      <c r="K951" s="3">
        <f t="shared" si="42"/>
        <v>1.2050808572547704</v>
      </c>
      <c r="L951" s="3">
        <f t="shared" si="43"/>
        <v>47</v>
      </c>
      <c r="M951" s="3">
        <f t="shared" si="44"/>
        <v>1.7872340425531914</v>
      </c>
    </row>
    <row r="952" spans="1:13" ht="15.6">
      <c r="A952" s="7" t="s">
        <v>1030</v>
      </c>
      <c r="B952" s="7" t="s">
        <v>66</v>
      </c>
      <c r="C952" s="7" t="s">
        <v>7</v>
      </c>
      <c r="D952" s="7" t="s">
        <v>83</v>
      </c>
      <c r="E952" s="7">
        <v>1</v>
      </c>
      <c r="F952" s="7">
        <v>1991</v>
      </c>
      <c r="G952" s="3">
        <f>PERCENTRANK(Table1[Total Citations], E952)</f>
        <v>1E-3</v>
      </c>
      <c r="H952">
        <f>1-PERCENTRANK(Table1[Earliest Pub], F952)</f>
        <v>0.41400000000000003</v>
      </c>
      <c r="I952" s="3">
        <f>AVERAGEIF(Table1[School], B952, Table1[Cit rank])</f>
        <v>0.56673684210526309</v>
      </c>
      <c r="J952" s="3">
        <f>AVERAGEIF(Table1[School], B952, Table1[YO rank])</f>
        <v>0.47028947368421042</v>
      </c>
      <c r="K952" s="3">
        <f t="shared" si="42"/>
        <v>1.2050808572547704</v>
      </c>
      <c r="L952" s="3">
        <f t="shared" si="43"/>
        <v>30</v>
      </c>
      <c r="M952" s="3">
        <f t="shared" si="44"/>
        <v>3.3333333333333333E-2</v>
      </c>
    </row>
    <row r="953" spans="1:13" ht="15.6">
      <c r="A953" s="7" t="s">
        <v>1031</v>
      </c>
      <c r="B953" s="7" t="s">
        <v>66</v>
      </c>
      <c r="C953" s="7" t="s">
        <v>7</v>
      </c>
      <c r="D953" s="7" t="s">
        <v>83</v>
      </c>
      <c r="E953" s="7">
        <v>961</v>
      </c>
      <c r="F953" s="7">
        <v>2001</v>
      </c>
      <c r="G953" s="3">
        <f>PERCENTRANK(Table1[Total Citations], E953)</f>
        <v>0.66100000000000003</v>
      </c>
      <c r="H953">
        <f>1-PERCENTRANK(Table1[Earliest Pub], F953)</f>
        <v>0.124</v>
      </c>
      <c r="I953" s="3">
        <f>AVERAGEIF(Table1[School], B953, Table1[Cit rank])</f>
        <v>0.56673684210526309</v>
      </c>
      <c r="J953" s="3">
        <f>AVERAGEIF(Table1[School], B953, Table1[YO rank])</f>
        <v>0.47028947368421042</v>
      </c>
      <c r="K953" s="3">
        <f t="shared" si="42"/>
        <v>1.2050808572547704</v>
      </c>
      <c r="L953" s="3">
        <f t="shared" si="43"/>
        <v>20</v>
      </c>
      <c r="M953" s="3">
        <f t="shared" si="44"/>
        <v>48.05</v>
      </c>
    </row>
    <row r="954" spans="1:13" ht="15.6">
      <c r="A954" s="7" t="s">
        <v>1032</v>
      </c>
      <c r="B954" s="7" t="s">
        <v>66</v>
      </c>
      <c r="C954" s="7" t="s">
        <v>7</v>
      </c>
      <c r="D954" s="7" t="s">
        <v>83</v>
      </c>
      <c r="E954" s="7">
        <v>1867</v>
      </c>
      <c r="F954" s="7">
        <v>1996</v>
      </c>
      <c r="G954" s="3">
        <f>PERCENTRANK(Table1[Total Citations], E954)</f>
        <v>0.84599999999999997</v>
      </c>
      <c r="H954">
        <f>1-PERCENTRANK(Table1[Earliest Pub], F954)</f>
        <v>0.27800000000000002</v>
      </c>
      <c r="I954" s="3">
        <f>AVERAGEIF(Table1[School], B954, Table1[Cit rank])</f>
        <v>0.56673684210526309</v>
      </c>
      <c r="J954" s="3">
        <f>AVERAGEIF(Table1[School], B954, Table1[YO rank])</f>
        <v>0.47028947368421042</v>
      </c>
      <c r="K954" s="3">
        <f t="shared" si="42"/>
        <v>1.2050808572547704</v>
      </c>
      <c r="L954" s="3">
        <f t="shared" si="43"/>
        <v>25</v>
      </c>
      <c r="M954" s="3">
        <f t="shared" si="44"/>
        <v>74.680000000000007</v>
      </c>
    </row>
    <row r="955" spans="1:13" ht="15.6">
      <c r="A955" s="7" t="s">
        <v>1033</v>
      </c>
      <c r="B955" s="7" t="s">
        <v>66</v>
      </c>
      <c r="C955" s="7" t="s">
        <v>7</v>
      </c>
      <c r="D955" s="7" t="s">
        <v>83</v>
      </c>
      <c r="E955" s="7">
        <v>605</v>
      </c>
      <c r="F955" s="7">
        <v>1974</v>
      </c>
      <c r="G955" s="3">
        <f>PERCENTRANK(Table1[Total Citations], E955)</f>
        <v>0.51</v>
      </c>
      <c r="H955">
        <f>1-PERCENTRANK(Table1[Earliest Pub], F955)</f>
        <v>0.86899999999999999</v>
      </c>
      <c r="I955" s="3">
        <f>AVERAGEIF(Table1[School], B955, Table1[Cit rank])</f>
        <v>0.56673684210526309</v>
      </c>
      <c r="J955" s="3">
        <f>AVERAGEIF(Table1[School], B955, Table1[YO rank])</f>
        <v>0.47028947368421042</v>
      </c>
      <c r="K955" s="3">
        <f t="shared" si="42"/>
        <v>1.2050808572547704</v>
      </c>
      <c r="L955" s="3">
        <f t="shared" si="43"/>
        <v>47</v>
      </c>
      <c r="M955" s="3">
        <f t="shared" si="44"/>
        <v>12.872340425531915</v>
      </c>
    </row>
    <row r="956" spans="1:13" ht="15.6">
      <c r="A956" s="7" t="s">
        <v>1034</v>
      </c>
      <c r="B956" s="7" t="s">
        <v>66</v>
      </c>
      <c r="C956" s="7" t="s">
        <v>7</v>
      </c>
      <c r="D956" s="7" t="s">
        <v>83</v>
      </c>
      <c r="E956" s="7">
        <v>780</v>
      </c>
      <c r="F956" s="7">
        <v>1996</v>
      </c>
      <c r="G956" s="3">
        <f>PERCENTRANK(Table1[Total Citations], E956)</f>
        <v>0.60599999999999998</v>
      </c>
      <c r="H956">
        <f>1-PERCENTRANK(Table1[Earliest Pub], F956)</f>
        <v>0.27800000000000002</v>
      </c>
      <c r="I956" s="3">
        <f>AVERAGEIF(Table1[School], B956, Table1[Cit rank])</f>
        <v>0.56673684210526309</v>
      </c>
      <c r="J956" s="3">
        <f>AVERAGEIF(Table1[School], B956, Table1[YO rank])</f>
        <v>0.47028947368421042</v>
      </c>
      <c r="K956" s="3">
        <f t="shared" si="42"/>
        <v>1.2050808572547704</v>
      </c>
      <c r="L956" s="3">
        <f t="shared" si="43"/>
        <v>25</v>
      </c>
      <c r="M956" s="3">
        <f t="shared" si="44"/>
        <v>31.2</v>
      </c>
    </row>
    <row r="957" spans="1:13">
      <c r="A957" t="s">
        <v>1035</v>
      </c>
      <c r="B957" t="s">
        <v>68</v>
      </c>
      <c r="C957" t="s">
        <v>6</v>
      </c>
      <c r="D957" t="s">
        <v>83</v>
      </c>
      <c r="E957">
        <v>15</v>
      </c>
      <c r="F957">
        <v>1996</v>
      </c>
      <c r="G957">
        <f>PERCENTRANK(Table1[Total Citations], E957)</f>
        <v>0.02</v>
      </c>
      <c r="H957">
        <f>1-PERCENTRANK(Table1[Earliest Pub], F957)</f>
        <v>0.27800000000000002</v>
      </c>
      <c r="I957">
        <f>AVERAGEIF(Table1[School], B957, Table1[Cit rank])</f>
        <v>0.17923076923076925</v>
      </c>
      <c r="J957">
        <f>AVERAGEIF(Table1[School], B957, Table1[YO rank])</f>
        <v>0.56984615384615389</v>
      </c>
      <c r="K957" s="3">
        <f t="shared" si="42"/>
        <v>0.314524838012959</v>
      </c>
      <c r="L957" s="3">
        <f t="shared" si="43"/>
        <v>25</v>
      </c>
      <c r="M957" s="3">
        <f t="shared" si="44"/>
        <v>0.6</v>
      </c>
    </row>
    <row r="958" spans="1:13">
      <c r="A958" t="s">
        <v>1036</v>
      </c>
      <c r="B958" t="s">
        <v>68</v>
      </c>
      <c r="C958" t="s">
        <v>6</v>
      </c>
      <c r="D958" t="s">
        <v>83</v>
      </c>
      <c r="E958">
        <v>471</v>
      </c>
      <c r="F958">
        <v>1987</v>
      </c>
      <c r="G958">
        <f>PERCENTRANK(Table1[Total Citations], E958)</f>
        <v>0.42599999999999999</v>
      </c>
      <c r="H958">
        <f>1-PERCENTRANK(Table1[Earliest Pub], F958)</f>
        <v>0.53</v>
      </c>
      <c r="I958">
        <f>AVERAGEIF(Table1[School], B958, Table1[Cit rank])</f>
        <v>0.17923076923076925</v>
      </c>
      <c r="J958">
        <f>AVERAGEIF(Table1[School], B958, Table1[YO rank])</f>
        <v>0.56984615384615389</v>
      </c>
      <c r="K958" s="3">
        <f t="shared" si="42"/>
        <v>0.314524838012959</v>
      </c>
      <c r="L958" s="3">
        <f t="shared" si="43"/>
        <v>34</v>
      </c>
      <c r="M958" s="3">
        <f t="shared" si="44"/>
        <v>13.852941176470589</v>
      </c>
    </row>
    <row r="959" spans="1:13" ht="15.6">
      <c r="A959" t="s">
        <v>1037</v>
      </c>
      <c r="B959" t="s">
        <v>68</v>
      </c>
      <c r="C959" s="7" t="s">
        <v>7</v>
      </c>
      <c r="D959" t="s">
        <v>83</v>
      </c>
      <c r="E959">
        <v>1</v>
      </c>
      <c r="F959">
        <v>1976</v>
      </c>
      <c r="G959">
        <f>PERCENTRANK(Table1[Total Citations], E959)</f>
        <v>1E-3</v>
      </c>
      <c r="H959">
        <f>1-PERCENTRANK(Table1[Earliest Pub], F959)</f>
        <v>0.82299999999999995</v>
      </c>
      <c r="I959">
        <f>AVERAGEIF(Table1[School], B959, Table1[Cit rank])</f>
        <v>0.17923076923076925</v>
      </c>
      <c r="J959">
        <f>AVERAGEIF(Table1[School], B959, Table1[YO rank])</f>
        <v>0.56984615384615389</v>
      </c>
      <c r="K959" s="3">
        <f t="shared" si="42"/>
        <v>0.314524838012959</v>
      </c>
      <c r="L959" s="3">
        <f t="shared" si="43"/>
        <v>45</v>
      </c>
      <c r="M959" s="3">
        <f t="shared" si="44"/>
        <v>2.2222222222222223E-2</v>
      </c>
    </row>
    <row r="960" spans="1:13" ht="15.6">
      <c r="A960" t="s">
        <v>1038</v>
      </c>
      <c r="B960" t="s">
        <v>68</v>
      </c>
      <c r="C960" s="7" t="s">
        <v>7</v>
      </c>
      <c r="D960" t="s">
        <v>83</v>
      </c>
      <c r="E960">
        <v>2</v>
      </c>
      <c r="F960">
        <v>1989</v>
      </c>
      <c r="G960">
        <f>PERCENTRANK(Table1[Total Citations], E960)</f>
        <v>4.0000000000000001E-3</v>
      </c>
      <c r="H960">
        <f>1-PERCENTRANK(Table1[Earliest Pub], F960)</f>
        <v>0.46899999999999997</v>
      </c>
      <c r="I960">
        <f>AVERAGEIF(Table1[School], B960, Table1[Cit rank])</f>
        <v>0.17923076923076925</v>
      </c>
      <c r="J960">
        <f>AVERAGEIF(Table1[School], B960, Table1[YO rank])</f>
        <v>0.56984615384615389</v>
      </c>
      <c r="K960" s="3">
        <f t="shared" si="42"/>
        <v>0.314524838012959</v>
      </c>
      <c r="L960" s="3">
        <f t="shared" si="43"/>
        <v>32</v>
      </c>
      <c r="M960" s="3">
        <f t="shared" si="44"/>
        <v>6.25E-2</v>
      </c>
    </row>
    <row r="961" spans="1:13" ht="15.6">
      <c r="A961" t="s">
        <v>1039</v>
      </c>
      <c r="B961" t="s">
        <v>68</v>
      </c>
      <c r="C961" s="7" t="s">
        <v>7</v>
      </c>
      <c r="D961" t="s">
        <v>83</v>
      </c>
      <c r="E961">
        <v>81</v>
      </c>
      <c r="F961">
        <v>1985</v>
      </c>
      <c r="G961">
        <f>PERCENTRANK(Table1[Total Citations], E961)</f>
        <v>7.9000000000000001E-2</v>
      </c>
      <c r="H961">
        <f>1-PERCENTRANK(Table1[Earliest Pub], F961)</f>
        <v>0.59299999999999997</v>
      </c>
      <c r="I961">
        <f>AVERAGEIF(Table1[School], B961, Table1[Cit rank])</f>
        <v>0.17923076923076925</v>
      </c>
      <c r="J961">
        <f>AVERAGEIF(Table1[School], B961, Table1[YO rank])</f>
        <v>0.56984615384615389</v>
      </c>
      <c r="K961" s="3">
        <f t="shared" si="42"/>
        <v>0.314524838012959</v>
      </c>
      <c r="L961" s="3">
        <f t="shared" si="43"/>
        <v>36</v>
      </c>
      <c r="M961" s="3">
        <f t="shared" si="44"/>
        <v>2.25</v>
      </c>
    </row>
    <row r="962" spans="1:13" ht="15.6">
      <c r="A962" t="s">
        <v>1040</v>
      </c>
      <c r="B962" t="s">
        <v>68</v>
      </c>
      <c r="C962" s="7" t="s">
        <v>7</v>
      </c>
      <c r="D962" t="s">
        <v>83</v>
      </c>
      <c r="E962">
        <v>73</v>
      </c>
      <c r="F962">
        <v>1967</v>
      </c>
      <c r="G962">
        <f>PERCENTRANK(Table1[Total Citations], E962)</f>
        <v>7.2999999999999995E-2</v>
      </c>
      <c r="H962">
        <f>1-PERCENTRANK(Table1[Earliest Pub], F962)</f>
        <v>0.95799999999999996</v>
      </c>
      <c r="I962">
        <f>AVERAGEIF(Table1[School], B962, Table1[Cit rank])</f>
        <v>0.17923076923076925</v>
      </c>
      <c r="J962">
        <f>AVERAGEIF(Table1[School], B962, Table1[YO rank])</f>
        <v>0.56984615384615389</v>
      </c>
      <c r="K962" s="3">
        <f t="shared" ref="K962:K1003" si="45">I962/J962</f>
        <v>0.314524838012959</v>
      </c>
      <c r="L962" s="3">
        <f t="shared" ref="L962:L1025" si="46">2021-F962</f>
        <v>54</v>
      </c>
      <c r="M962" s="3">
        <f t="shared" ref="M962:M1025" si="47">E962/L962</f>
        <v>1.3518518518518519</v>
      </c>
    </row>
    <row r="963" spans="1:13" ht="15.6">
      <c r="A963" t="s">
        <v>1041</v>
      </c>
      <c r="B963" t="s">
        <v>68</v>
      </c>
      <c r="C963" s="7" t="s">
        <v>7</v>
      </c>
      <c r="D963" t="s">
        <v>83</v>
      </c>
      <c r="E963">
        <v>284</v>
      </c>
      <c r="F963">
        <v>1978</v>
      </c>
      <c r="G963">
        <f>PERCENTRANK(Table1[Total Citations], E963)</f>
        <v>0.28199999999999997</v>
      </c>
      <c r="H963">
        <f>1-PERCENTRANK(Table1[Earliest Pub], F963)</f>
        <v>0.78200000000000003</v>
      </c>
      <c r="I963">
        <f>AVERAGEIF(Table1[School], B963, Table1[Cit rank])</f>
        <v>0.17923076923076925</v>
      </c>
      <c r="J963">
        <f>AVERAGEIF(Table1[School], B963, Table1[YO rank])</f>
        <v>0.56984615384615389</v>
      </c>
      <c r="K963" s="3">
        <f t="shared" si="45"/>
        <v>0.314524838012959</v>
      </c>
      <c r="L963" s="3">
        <f t="shared" si="46"/>
        <v>43</v>
      </c>
      <c r="M963" s="3">
        <f t="shared" si="47"/>
        <v>6.6046511627906979</v>
      </c>
    </row>
    <row r="964" spans="1:13" ht="15.6">
      <c r="A964" t="s">
        <v>1042</v>
      </c>
      <c r="B964" t="s">
        <v>68</v>
      </c>
      <c r="C964" s="7" t="s">
        <v>7</v>
      </c>
      <c r="D964" t="s">
        <v>83</v>
      </c>
      <c r="E964">
        <v>0</v>
      </c>
      <c r="F964">
        <v>1994</v>
      </c>
      <c r="G964">
        <f>PERCENTRANK(Table1[Total Citations], E964)</f>
        <v>0</v>
      </c>
      <c r="H964">
        <f>1-PERCENTRANK(Table1[Earliest Pub], F964)</f>
        <v>0.33399999999999996</v>
      </c>
      <c r="I964">
        <f>AVERAGEIF(Table1[School], B964, Table1[Cit rank])</f>
        <v>0.17923076923076925</v>
      </c>
      <c r="J964">
        <f>AVERAGEIF(Table1[School], B964, Table1[YO rank])</f>
        <v>0.56984615384615389</v>
      </c>
      <c r="K964" s="3">
        <f t="shared" si="45"/>
        <v>0.314524838012959</v>
      </c>
      <c r="L964" s="3">
        <f t="shared" si="46"/>
        <v>27</v>
      </c>
      <c r="M964" s="3">
        <f t="shared" si="47"/>
        <v>0</v>
      </c>
    </row>
    <row r="965" spans="1:13" ht="15.6">
      <c r="A965" t="s">
        <v>1043</v>
      </c>
      <c r="B965" t="s">
        <v>68</v>
      </c>
      <c r="C965" s="7" t="s">
        <v>7</v>
      </c>
      <c r="D965" t="s">
        <v>83</v>
      </c>
      <c r="E965">
        <v>120</v>
      </c>
      <c r="F965">
        <v>1982</v>
      </c>
      <c r="G965">
        <f>PERCENTRANK(Table1[Total Citations], E965)</f>
        <v>0.115</v>
      </c>
      <c r="H965">
        <f>1-PERCENTRANK(Table1[Earliest Pub], F965)</f>
        <v>0.68399999999999994</v>
      </c>
      <c r="I965">
        <f>AVERAGEIF(Table1[School], B965, Table1[Cit rank])</f>
        <v>0.17923076923076925</v>
      </c>
      <c r="J965">
        <f>AVERAGEIF(Table1[School], B965, Table1[YO rank])</f>
        <v>0.56984615384615389</v>
      </c>
      <c r="K965" s="3">
        <f t="shared" si="45"/>
        <v>0.314524838012959</v>
      </c>
      <c r="L965" s="3">
        <f t="shared" si="46"/>
        <v>39</v>
      </c>
      <c r="M965" s="3">
        <f t="shared" si="47"/>
        <v>3.0769230769230771</v>
      </c>
    </row>
    <row r="966" spans="1:13" ht="15.6">
      <c r="A966" t="s">
        <v>1044</v>
      </c>
      <c r="B966" t="s">
        <v>68</v>
      </c>
      <c r="C966" s="7" t="s">
        <v>7</v>
      </c>
      <c r="D966" t="s">
        <v>83</v>
      </c>
      <c r="E966">
        <v>94</v>
      </c>
      <c r="F966">
        <v>1986</v>
      </c>
      <c r="G966">
        <f>PERCENTRANK(Table1[Total Citations], E966)</f>
        <v>8.8999999999999996E-2</v>
      </c>
      <c r="H966">
        <f>1-PERCENTRANK(Table1[Earliest Pub], F966)</f>
        <v>0.56400000000000006</v>
      </c>
      <c r="I966">
        <f>AVERAGEIF(Table1[School], B966, Table1[Cit rank])</f>
        <v>0.17923076923076925</v>
      </c>
      <c r="J966">
        <f>AVERAGEIF(Table1[School], B966, Table1[YO rank])</f>
        <v>0.56984615384615389</v>
      </c>
      <c r="K966" s="3">
        <f t="shared" si="45"/>
        <v>0.314524838012959</v>
      </c>
      <c r="L966" s="3">
        <f t="shared" si="46"/>
        <v>35</v>
      </c>
      <c r="M966" s="3">
        <f t="shared" si="47"/>
        <v>2.6857142857142855</v>
      </c>
    </row>
    <row r="967" spans="1:13" ht="15.6">
      <c r="A967" t="s">
        <v>1045</v>
      </c>
      <c r="B967" t="s">
        <v>68</v>
      </c>
      <c r="C967" s="7" t="s">
        <v>7</v>
      </c>
      <c r="D967" t="s">
        <v>83</v>
      </c>
      <c r="E967">
        <v>156</v>
      </c>
      <c r="F967">
        <v>1993</v>
      </c>
      <c r="G967">
        <f>PERCENTRANK(Table1[Total Citations], E967)</f>
        <v>0.14399999999999999</v>
      </c>
      <c r="H967">
        <f>1-PERCENTRANK(Table1[Earliest Pub], F967)</f>
        <v>0.36299999999999999</v>
      </c>
      <c r="I967">
        <f>AVERAGEIF(Table1[School], B967, Table1[Cit rank])</f>
        <v>0.17923076923076925</v>
      </c>
      <c r="J967">
        <f>AVERAGEIF(Table1[School], B967, Table1[YO rank])</f>
        <v>0.56984615384615389</v>
      </c>
      <c r="K967" s="3">
        <f t="shared" si="45"/>
        <v>0.314524838012959</v>
      </c>
      <c r="L967" s="3">
        <f t="shared" si="46"/>
        <v>28</v>
      </c>
      <c r="M967" s="3">
        <f t="shared" si="47"/>
        <v>5.5714285714285712</v>
      </c>
    </row>
    <row r="968" spans="1:13" ht="15.6">
      <c r="A968" t="s">
        <v>1046</v>
      </c>
      <c r="B968" t="s">
        <v>68</v>
      </c>
      <c r="C968" s="7" t="s">
        <v>7</v>
      </c>
      <c r="D968" t="s">
        <v>83</v>
      </c>
      <c r="E968">
        <v>531</v>
      </c>
      <c r="F968">
        <v>1987</v>
      </c>
      <c r="G968">
        <f>PERCENTRANK(Table1[Total Citations], E968)</f>
        <v>0.46899999999999997</v>
      </c>
      <c r="H968">
        <f>1-PERCENTRANK(Table1[Earliest Pub], F968)</f>
        <v>0.53</v>
      </c>
      <c r="I968">
        <f>AVERAGEIF(Table1[School], B968, Table1[Cit rank])</f>
        <v>0.17923076923076925</v>
      </c>
      <c r="J968">
        <f>AVERAGEIF(Table1[School], B968, Table1[YO rank])</f>
        <v>0.56984615384615389</v>
      </c>
      <c r="K968" s="3">
        <f t="shared" si="45"/>
        <v>0.314524838012959</v>
      </c>
      <c r="L968" s="3">
        <f t="shared" si="46"/>
        <v>34</v>
      </c>
      <c r="M968" s="3">
        <f t="shared" si="47"/>
        <v>15.617647058823529</v>
      </c>
    </row>
    <row r="969" spans="1:13" ht="15.6">
      <c r="A969" t="s">
        <v>1047</v>
      </c>
      <c r="B969" t="s">
        <v>68</v>
      </c>
      <c r="C969" s="7" t="s">
        <v>7</v>
      </c>
      <c r="D969" t="s">
        <v>83</v>
      </c>
      <c r="E969">
        <v>842</v>
      </c>
      <c r="F969">
        <v>1988</v>
      </c>
      <c r="G969">
        <f>PERCENTRANK(Table1[Total Citations], E969)</f>
        <v>0.628</v>
      </c>
      <c r="H969">
        <f>1-PERCENTRANK(Table1[Earliest Pub], F969)</f>
        <v>0.5</v>
      </c>
      <c r="I969">
        <f>AVERAGEIF(Table1[School], B969, Table1[Cit rank])</f>
        <v>0.17923076923076925</v>
      </c>
      <c r="J969">
        <f>AVERAGEIF(Table1[School], B969, Table1[YO rank])</f>
        <v>0.56984615384615389</v>
      </c>
      <c r="K969" s="3">
        <f t="shared" si="45"/>
        <v>0.314524838012959</v>
      </c>
      <c r="L969" s="3">
        <f t="shared" si="46"/>
        <v>33</v>
      </c>
      <c r="M969" s="3">
        <f t="shared" si="47"/>
        <v>25.515151515151516</v>
      </c>
    </row>
    <row r="970" spans="1:13">
      <c r="A970" t="s">
        <v>1048</v>
      </c>
      <c r="B970" t="s">
        <v>69</v>
      </c>
      <c r="C970" t="s">
        <v>6</v>
      </c>
      <c r="D970" t="s">
        <v>83</v>
      </c>
      <c r="E970">
        <v>330</v>
      </c>
      <c r="F970">
        <v>1998</v>
      </c>
      <c r="G970">
        <f>PERCENTRANK(Table1[Total Citations], E970)</f>
        <v>0.32100000000000001</v>
      </c>
      <c r="H970">
        <f>1-PERCENTRANK(Table1[Earliest Pub], F970)</f>
        <v>0.20899999999999996</v>
      </c>
      <c r="I970">
        <f>AVERAGEIF(Table1[School], B970, Table1[Cit rank])</f>
        <v>0.42093333333333333</v>
      </c>
      <c r="J970">
        <f>AVERAGEIF(Table1[School], B970, Table1[YO rank])</f>
        <v>0.61726666666666652</v>
      </c>
      <c r="K970" s="3">
        <f t="shared" si="45"/>
        <v>0.68193109407063413</v>
      </c>
      <c r="L970" s="3">
        <f t="shared" si="46"/>
        <v>23</v>
      </c>
      <c r="M970" s="3">
        <f t="shared" si="47"/>
        <v>14.347826086956522</v>
      </c>
    </row>
    <row r="971" spans="1:13" ht="15.6">
      <c r="A971" t="s">
        <v>1049</v>
      </c>
      <c r="B971" t="s">
        <v>69</v>
      </c>
      <c r="C971" s="7" t="s">
        <v>7</v>
      </c>
      <c r="D971" t="s">
        <v>83</v>
      </c>
      <c r="E971">
        <v>49</v>
      </c>
      <c r="F971">
        <v>1982</v>
      </c>
      <c r="G971">
        <f>PERCENTRANK(Table1[Total Citations], E971)</f>
        <v>5.2999999999999999E-2</v>
      </c>
      <c r="H971">
        <f>1-PERCENTRANK(Table1[Earliest Pub], F971)</f>
        <v>0.68399999999999994</v>
      </c>
      <c r="I971">
        <f>AVERAGEIF(Table1[School], B971, Table1[Cit rank])</f>
        <v>0.42093333333333333</v>
      </c>
      <c r="J971">
        <f>AVERAGEIF(Table1[School], B971, Table1[YO rank])</f>
        <v>0.61726666666666652</v>
      </c>
      <c r="K971" s="3">
        <f t="shared" si="45"/>
        <v>0.68193109407063413</v>
      </c>
      <c r="L971" s="3">
        <f t="shared" si="46"/>
        <v>39</v>
      </c>
      <c r="M971" s="3">
        <f t="shared" si="47"/>
        <v>1.2564102564102564</v>
      </c>
    </row>
    <row r="972" spans="1:13" ht="15.6">
      <c r="A972" t="s">
        <v>1050</v>
      </c>
      <c r="B972" t="s">
        <v>69</v>
      </c>
      <c r="C972" s="7" t="s">
        <v>7</v>
      </c>
      <c r="D972" t="s">
        <v>83</v>
      </c>
      <c r="E972">
        <v>208</v>
      </c>
      <c r="F972">
        <v>1973</v>
      </c>
      <c r="G972">
        <f>PERCENTRANK(Table1[Total Citations], E972)</f>
        <v>0.20100000000000001</v>
      </c>
      <c r="H972">
        <f>1-PERCENTRANK(Table1[Earliest Pub], F972)</f>
        <v>0.88500000000000001</v>
      </c>
      <c r="I972">
        <f>AVERAGEIF(Table1[School], B972, Table1[Cit rank])</f>
        <v>0.42093333333333333</v>
      </c>
      <c r="J972">
        <f>AVERAGEIF(Table1[School], B972, Table1[YO rank])</f>
        <v>0.61726666666666652</v>
      </c>
      <c r="K972" s="3">
        <f t="shared" si="45"/>
        <v>0.68193109407063413</v>
      </c>
      <c r="L972" s="3">
        <f t="shared" si="46"/>
        <v>48</v>
      </c>
      <c r="M972" s="3">
        <f t="shared" si="47"/>
        <v>4.333333333333333</v>
      </c>
    </row>
    <row r="973" spans="1:13" ht="15.6">
      <c r="A973" t="s">
        <v>1051</v>
      </c>
      <c r="B973" t="s">
        <v>69</v>
      </c>
      <c r="C973" s="7" t="s">
        <v>7</v>
      </c>
      <c r="D973" t="s">
        <v>83</v>
      </c>
      <c r="E973">
        <v>231</v>
      </c>
      <c r="F973">
        <v>2004</v>
      </c>
      <c r="G973">
        <f>PERCENTRANK(Table1[Total Citations], E973)</f>
        <v>0.22900000000000001</v>
      </c>
      <c r="H973">
        <f>1-PERCENTRANK(Table1[Earliest Pub], F973)</f>
        <v>6.1000000000000054E-2</v>
      </c>
      <c r="I973">
        <f>AVERAGEIF(Table1[School], B973, Table1[Cit rank])</f>
        <v>0.42093333333333333</v>
      </c>
      <c r="J973">
        <f>AVERAGEIF(Table1[School], B973, Table1[YO rank])</f>
        <v>0.61726666666666652</v>
      </c>
      <c r="K973" s="3">
        <f t="shared" si="45"/>
        <v>0.68193109407063413</v>
      </c>
      <c r="L973" s="3">
        <f t="shared" si="46"/>
        <v>17</v>
      </c>
      <c r="M973" s="3">
        <f t="shared" si="47"/>
        <v>13.588235294117647</v>
      </c>
    </row>
    <row r="974" spans="1:13" ht="15.6">
      <c r="A974" t="s">
        <v>1052</v>
      </c>
      <c r="B974" t="s">
        <v>69</v>
      </c>
      <c r="C974" s="7" t="s">
        <v>7</v>
      </c>
      <c r="D974" t="s">
        <v>83</v>
      </c>
      <c r="E974">
        <v>31</v>
      </c>
      <c r="F974">
        <v>1973</v>
      </c>
      <c r="G974">
        <f>PERCENTRANK(Table1[Total Citations], E974)</f>
        <v>3.9E-2</v>
      </c>
      <c r="H974">
        <f>1-PERCENTRANK(Table1[Earliest Pub], F974)</f>
        <v>0.88500000000000001</v>
      </c>
      <c r="I974">
        <f>AVERAGEIF(Table1[School], B974, Table1[Cit rank])</f>
        <v>0.42093333333333333</v>
      </c>
      <c r="J974">
        <f>AVERAGEIF(Table1[School], B974, Table1[YO rank])</f>
        <v>0.61726666666666652</v>
      </c>
      <c r="K974" s="3">
        <f t="shared" si="45"/>
        <v>0.68193109407063413</v>
      </c>
      <c r="L974" s="3">
        <f t="shared" si="46"/>
        <v>48</v>
      </c>
      <c r="M974" s="3">
        <f t="shared" si="47"/>
        <v>0.64583333333333337</v>
      </c>
    </row>
    <row r="975" spans="1:13" ht="15.6">
      <c r="A975" t="s">
        <v>1053</v>
      </c>
      <c r="B975" t="s">
        <v>69</v>
      </c>
      <c r="C975" s="7" t="s">
        <v>7</v>
      </c>
      <c r="D975" t="s">
        <v>83</v>
      </c>
      <c r="E975">
        <v>110</v>
      </c>
      <c r="F975">
        <v>1975</v>
      </c>
      <c r="G975">
        <f>PERCENTRANK(Table1[Total Citations], E975)</f>
        <v>0.107</v>
      </c>
      <c r="H975">
        <f>1-PERCENTRANK(Table1[Earliest Pub], F975)</f>
        <v>0.84599999999999997</v>
      </c>
      <c r="I975">
        <f>AVERAGEIF(Table1[School], B975, Table1[Cit rank])</f>
        <v>0.42093333333333333</v>
      </c>
      <c r="J975">
        <f>AVERAGEIF(Table1[School], B975, Table1[YO rank])</f>
        <v>0.61726666666666652</v>
      </c>
      <c r="K975" s="3">
        <f t="shared" si="45"/>
        <v>0.68193109407063413</v>
      </c>
      <c r="L975" s="3">
        <f t="shared" si="46"/>
        <v>46</v>
      </c>
      <c r="M975" s="3">
        <f t="shared" si="47"/>
        <v>2.3913043478260869</v>
      </c>
    </row>
    <row r="976" spans="1:13" ht="15.6">
      <c r="A976" t="s">
        <v>1054</v>
      </c>
      <c r="B976" t="s">
        <v>69</v>
      </c>
      <c r="C976" s="7" t="s">
        <v>7</v>
      </c>
      <c r="D976" t="s">
        <v>83</v>
      </c>
      <c r="E976">
        <v>482</v>
      </c>
      <c r="F976">
        <v>1996</v>
      </c>
      <c r="G976">
        <f>PERCENTRANK(Table1[Total Citations], E976)</f>
        <v>0.433</v>
      </c>
      <c r="H976">
        <f>1-PERCENTRANK(Table1[Earliest Pub], F976)</f>
        <v>0.27800000000000002</v>
      </c>
      <c r="I976">
        <f>AVERAGEIF(Table1[School], B976, Table1[Cit rank])</f>
        <v>0.42093333333333333</v>
      </c>
      <c r="J976">
        <f>AVERAGEIF(Table1[School], B976, Table1[YO rank])</f>
        <v>0.61726666666666652</v>
      </c>
      <c r="K976" s="3">
        <f t="shared" si="45"/>
        <v>0.68193109407063413</v>
      </c>
      <c r="L976" s="3">
        <f t="shared" si="46"/>
        <v>25</v>
      </c>
      <c r="M976" s="3">
        <f t="shared" si="47"/>
        <v>19.28</v>
      </c>
    </row>
    <row r="977" spans="1:13" ht="15.6">
      <c r="A977" t="s">
        <v>1055</v>
      </c>
      <c r="B977" t="s">
        <v>69</v>
      </c>
      <c r="C977" s="7" t="s">
        <v>7</v>
      </c>
      <c r="D977" t="s">
        <v>83</v>
      </c>
      <c r="E977">
        <v>339</v>
      </c>
      <c r="F977">
        <v>1989</v>
      </c>
      <c r="G977">
        <f>PERCENTRANK(Table1[Total Citations], E977)</f>
        <v>0.33300000000000002</v>
      </c>
      <c r="H977">
        <f>1-PERCENTRANK(Table1[Earliest Pub], F977)</f>
        <v>0.46899999999999997</v>
      </c>
      <c r="I977">
        <f>AVERAGEIF(Table1[School], B977, Table1[Cit rank])</f>
        <v>0.42093333333333333</v>
      </c>
      <c r="J977">
        <f>AVERAGEIF(Table1[School], B977, Table1[YO rank])</f>
        <v>0.61726666666666652</v>
      </c>
      <c r="K977" s="3">
        <f t="shared" si="45"/>
        <v>0.68193109407063413</v>
      </c>
      <c r="L977" s="3">
        <f t="shared" si="46"/>
        <v>32</v>
      </c>
      <c r="M977" s="3">
        <f t="shared" si="47"/>
        <v>10.59375</v>
      </c>
    </row>
    <row r="978" spans="1:13" ht="15.6">
      <c r="A978" t="s">
        <v>1056</v>
      </c>
      <c r="B978" t="s">
        <v>69</v>
      </c>
      <c r="C978" s="7" t="s">
        <v>7</v>
      </c>
      <c r="D978" t="s">
        <v>83</v>
      </c>
      <c r="E978">
        <v>708</v>
      </c>
      <c r="F978">
        <v>1967</v>
      </c>
      <c r="G978">
        <f>PERCENTRANK(Table1[Total Citations], E978)</f>
        <v>0.57199999999999995</v>
      </c>
      <c r="H978">
        <f>1-PERCENTRANK(Table1[Earliest Pub], F978)</f>
        <v>0.95799999999999996</v>
      </c>
      <c r="I978">
        <f>AVERAGEIF(Table1[School], B978, Table1[Cit rank])</f>
        <v>0.42093333333333333</v>
      </c>
      <c r="J978">
        <f>AVERAGEIF(Table1[School], B978, Table1[YO rank])</f>
        <v>0.61726666666666652</v>
      </c>
      <c r="K978" s="3">
        <f t="shared" si="45"/>
        <v>0.68193109407063413</v>
      </c>
      <c r="L978" s="3">
        <f t="shared" si="46"/>
        <v>54</v>
      </c>
      <c r="M978" s="3">
        <f t="shared" si="47"/>
        <v>13.111111111111111</v>
      </c>
    </row>
    <row r="979" spans="1:13" ht="15.6">
      <c r="A979" t="s">
        <v>1057</v>
      </c>
      <c r="B979" t="s">
        <v>69</v>
      </c>
      <c r="C979" s="7" t="s">
        <v>7</v>
      </c>
      <c r="D979" t="s">
        <v>83</v>
      </c>
      <c r="E979">
        <v>713</v>
      </c>
      <c r="F979">
        <v>1974</v>
      </c>
      <c r="G979">
        <f>PERCENTRANK(Table1[Total Citations], E979)</f>
        <v>0.57499999999999996</v>
      </c>
      <c r="H979">
        <f>1-PERCENTRANK(Table1[Earliest Pub], F979)</f>
        <v>0.86899999999999999</v>
      </c>
      <c r="I979">
        <f>AVERAGEIF(Table1[School], B979, Table1[Cit rank])</f>
        <v>0.42093333333333333</v>
      </c>
      <c r="J979">
        <f>AVERAGEIF(Table1[School], B979, Table1[YO rank])</f>
        <v>0.61726666666666652</v>
      </c>
      <c r="K979" s="3">
        <f t="shared" si="45"/>
        <v>0.68193109407063413</v>
      </c>
      <c r="L979" s="3">
        <f t="shared" si="46"/>
        <v>47</v>
      </c>
      <c r="M979" s="3">
        <f t="shared" si="47"/>
        <v>15.170212765957446</v>
      </c>
    </row>
    <row r="980" spans="1:13" ht="15.6">
      <c r="A980" t="s">
        <v>1058</v>
      </c>
      <c r="B980" t="s">
        <v>69</v>
      </c>
      <c r="C980" s="7" t="s">
        <v>7</v>
      </c>
      <c r="D980" t="s">
        <v>83</v>
      </c>
      <c r="E980">
        <v>6186</v>
      </c>
      <c r="F980">
        <v>1970</v>
      </c>
      <c r="G980">
        <f>PERCENTRANK(Table1[Total Citations], E980)</f>
        <v>0.98199999999999998</v>
      </c>
      <c r="H980">
        <f>1-PERCENTRANK(Table1[Earliest Pub], F980)</f>
        <v>0.92700000000000005</v>
      </c>
      <c r="I980">
        <f>AVERAGEIF(Table1[School], B980, Table1[Cit rank])</f>
        <v>0.42093333333333333</v>
      </c>
      <c r="J980">
        <f>AVERAGEIF(Table1[School], B980, Table1[YO rank])</f>
        <v>0.61726666666666652</v>
      </c>
      <c r="K980" s="3">
        <f t="shared" si="45"/>
        <v>0.68193109407063413</v>
      </c>
      <c r="L980" s="3">
        <f t="shared" si="46"/>
        <v>51</v>
      </c>
      <c r="M980" s="3">
        <f t="shared" si="47"/>
        <v>121.29411764705883</v>
      </c>
    </row>
    <row r="981" spans="1:13" ht="15.6">
      <c r="A981" t="s">
        <v>1059</v>
      </c>
      <c r="B981" t="s">
        <v>69</v>
      </c>
      <c r="C981" s="7" t="s">
        <v>7</v>
      </c>
      <c r="D981" t="s">
        <v>83</v>
      </c>
      <c r="E981">
        <v>194</v>
      </c>
      <c r="F981">
        <v>1984</v>
      </c>
      <c r="G981">
        <f>PERCENTRANK(Table1[Total Citations], E981)</f>
        <v>0.182</v>
      </c>
      <c r="H981">
        <f>1-PERCENTRANK(Table1[Earliest Pub], F981)</f>
        <v>0.622</v>
      </c>
      <c r="I981">
        <f>AVERAGEIF(Table1[School], B981, Table1[Cit rank])</f>
        <v>0.42093333333333333</v>
      </c>
      <c r="J981">
        <f>AVERAGEIF(Table1[School], B981, Table1[YO rank])</f>
        <v>0.61726666666666652</v>
      </c>
      <c r="K981" s="3">
        <f t="shared" si="45"/>
        <v>0.68193109407063413</v>
      </c>
      <c r="L981" s="3">
        <f t="shared" si="46"/>
        <v>37</v>
      </c>
      <c r="M981" s="3">
        <f t="shared" si="47"/>
        <v>5.243243243243243</v>
      </c>
    </row>
    <row r="982" spans="1:13" ht="15.6">
      <c r="A982" t="s">
        <v>1060</v>
      </c>
      <c r="B982" t="s">
        <v>69</v>
      </c>
      <c r="C982" s="7" t="s">
        <v>7</v>
      </c>
      <c r="D982" t="s">
        <v>83</v>
      </c>
      <c r="E982">
        <v>604</v>
      </c>
      <c r="F982">
        <v>1984</v>
      </c>
      <c r="G982">
        <f>PERCENTRANK(Table1[Total Citations], E982)</f>
        <v>0.50900000000000001</v>
      </c>
      <c r="H982">
        <f>1-PERCENTRANK(Table1[Earliest Pub], F982)</f>
        <v>0.622</v>
      </c>
      <c r="I982">
        <f>AVERAGEIF(Table1[School], B982, Table1[Cit rank])</f>
        <v>0.42093333333333333</v>
      </c>
      <c r="J982">
        <f>AVERAGEIF(Table1[School], B982, Table1[YO rank])</f>
        <v>0.61726666666666652</v>
      </c>
      <c r="K982" s="3">
        <f t="shared" si="45"/>
        <v>0.68193109407063413</v>
      </c>
      <c r="L982" s="3">
        <f t="shared" si="46"/>
        <v>37</v>
      </c>
      <c r="M982" s="3">
        <f t="shared" si="47"/>
        <v>16.324324324324323</v>
      </c>
    </row>
    <row r="983" spans="1:13" ht="15.6">
      <c r="A983" t="s">
        <v>1061</v>
      </c>
      <c r="B983" t="s">
        <v>69</v>
      </c>
      <c r="C983" s="7" t="s">
        <v>7</v>
      </c>
      <c r="D983" t="s">
        <v>83</v>
      </c>
      <c r="E983">
        <v>3296</v>
      </c>
      <c r="F983">
        <v>1987</v>
      </c>
      <c r="G983">
        <f>PERCENTRANK(Table1[Total Citations], E983)</f>
        <v>0.93</v>
      </c>
      <c r="H983">
        <f>1-PERCENTRANK(Table1[Earliest Pub], F983)</f>
        <v>0.53</v>
      </c>
      <c r="I983">
        <f>AVERAGEIF(Table1[School], B983, Table1[Cit rank])</f>
        <v>0.42093333333333333</v>
      </c>
      <c r="J983">
        <f>AVERAGEIF(Table1[School], B983, Table1[YO rank])</f>
        <v>0.61726666666666652</v>
      </c>
      <c r="K983" s="3">
        <f t="shared" si="45"/>
        <v>0.68193109407063413</v>
      </c>
      <c r="L983" s="3">
        <f t="shared" si="46"/>
        <v>34</v>
      </c>
      <c r="M983" s="3">
        <f t="shared" si="47"/>
        <v>96.941176470588232</v>
      </c>
    </row>
    <row r="984" spans="1:13" ht="15.6">
      <c r="A984" t="s">
        <v>1062</v>
      </c>
      <c r="B984" t="s">
        <v>69</v>
      </c>
      <c r="C984" s="7" t="s">
        <v>7</v>
      </c>
      <c r="D984" t="s">
        <v>83</v>
      </c>
      <c r="E984">
        <v>1879</v>
      </c>
      <c r="F984">
        <v>1991</v>
      </c>
      <c r="G984">
        <f>PERCENTRANK(Table1[Total Citations], E984)</f>
        <v>0.84799999999999998</v>
      </c>
      <c r="H984">
        <f>1-PERCENTRANK(Table1[Earliest Pub], F984)</f>
        <v>0.41400000000000003</v>
      </c>
      <c r="I984">
        <f>AVERAGEIF(Table1[School], B984, Table1[Cit rank])</f>
        <v>0.42093333333333333</v>
      </c>
      <c r="J984">
        <f>AVERAGEIF(Table1[School], B984, Table1[YO rank])</f>
        <v>0.61726666666666652</v>
      </c>
      <c r="K984" s="3">
        <f t="shared" si="45"/>
        <v>0.68193109407063413</v>
      </c>
      <c r="L984" s="3">
        <f t="shared" si="46"/>
        <v>30</v>
      </c>
      <c r="M984" s="3">
        <f t="shared" si="47"/>
        <v>62.633333333333333</v>
      </c>
    </row>
    <row r="985" spans="1:13" ht="15.6">
      <c r="A985" s="8" t="s">
        <v>1063</v>
      </c>
      <c r="B985" s="8" t="s">
        <v>70</v>
      </c>
      <c r="C985" s="8" t="s">
        <v>6</v>
      </c>
      <c r="D985" s="8" t="s">
        <v>83</v>
      </c>
      <c r="E985" s="8">
        <v>678</v>
      </c>
      <c r="F985" s="8">
        <v>1996</v>
      </c>
      <c r="G985">
        <f>PERCENTRANK(Table1[Total Citations], E985)</f>
        <v>0.56000000000000005</v>
      </c>
      <c r="H985">
        <f>1-PERCENTRANK(Table1[Earliest Pub], F985)</f>
        <v>0.27800000000000002</v>
      </c>
      <c r="I985">
        <f>AVERAGEIF(Table1[School], B985, Table1[Cit rank])</f>
        <v>0.63573684210526316</v>
      </c>
      <c r="J985">
        <f>AVERAGEIF(Table1[School], B985, Table1[YO rank])</f>
        <v>0.49873684210526309</v>
      </c>
      <c r="K985" s="3">
        <f t="shared" si="45"/>
        <v>1.274693963697763</v>
      </c>
      <c r="L985" s="3">
        <f t="shared" si="46"/>
        <v>25</v>
      </c>
      <c r="M985" s="3">
        <f t="shared" si="47"/>
        <v>27.12</v>
      </c>
    </row>
    <row r="986" spans="1:13" ht="15.6">
      <c r="A986" s="8" t="s">
        <v>1064</v>
      </c>
      <c r="B986" s="8" t="s">
        <v>70</v>
      </c>
      <c r="C986" s="7" t="s">
        <v>7</v>
      </c>
      <c r="D986" s="8" t="s">
        <v>83</v>
      </c>
      <c r="E986" s="8">
        <v>466</v>
      </c>
      <c r="F986" s="8">
        <v>2005</v>
      </c>
      <c r="G986">
        <f>PERCENTRANK(Table1[Total Citations], E986)</f>
        <v>0.42299999999999999</v>
      </c>
      <c r="H986">
        <f>1-PERCENTRANK(Table1[Earliest Pub], F986)</f>
        <v>4.1000000000000036E-2</v>
      </c>
      <c r="I986">
        <f>AVERAGEIF(Table1[School], B986, Table1[Cit rank])</f>
        <v>0.63573684210526316</v>
      </c>
      <c r="J986">
        <f>AVERAGEIF(Table1[School], B986, Table1[YO rank])</f>
        <v>0.49873684210526309</v>
      </c>
      <c r="K986" s="3">
        <f t="shared" si="45"/>
        <v>1.274693963697763</v>
      </c>
      <c r="L986" s="3">
        <f t="shared" si="46"/>
        <v>16</v>
      </c>
      <c r="M986" s="3">
        <f t="shared" si="47"/>
        <v>29.125</v>
      </c>
    </row>
    <row r="987" spans="1:13" ht="15.6">
      <c r="A987" s="8" t="s">
        <v>1065</v>
      </c>
      <c r="B987" s="8" t="s">
        <v>70</v>
      </c>
      <c r="C987" s="7" t="s">
        <v>7</v>
      </c>
      <c r="D987" s="8" t="s">
        <v>83</v>
      </c>
      <c r="E987" s="8">
        <v>625</v>
      </c>
      <c r="F987" s="8">
        <v>1992</v>
      </c>
      <c r="G987">
        <f>PERCENTRANK(Table1[Total Citations], E987)</f>
        <v>0.52300000000000002</v>
      </c>
      <c r="H987">
        <f>1-PERCENTRANK(Table1[Earliest Pub], F987)</f>
        <v>0.38700000000000001</v>
      </c>
      <c r="I987">
        <f>AVERAGEIF(Table1[School], B987, Table1[Cit rank])</f>
        <v>0.63573684210526316</v>
      </c>
      <c r="J987">
        <f>AVERAGEIF(Table1[School], B987, Table1[YO rank])</f>
        <v>0.49873684210526309</v>
      </c>
      <c r="K987" s="3">
        <f t="shared" si="45"/>
        <v>1.274693963697763</v>
      </c>
      <c r="L987" s="3">
        <f t="shared" si="46"/>
        <v>29</v>
      </c>
      <c r="M987" s="3">
        <f t="shared" si="47"/>
        <v>21.551724137931036</v>
      </c>
    </row>
    <row r="988" spans="1:13" ht="15.6">
      <c r="A988" s="8" t="s">
        <v>1066</v>
      </c>
      <c r="B988" s="8" t="s">
        <v>70</v>
      </c>
      <c r="C988" s="7" t="s">
        <v>7</v>
      </c>
      <c r="D988" s="8" t="s">
        <v>83</v>
      </c>
      <c r="E988" s="8">
        <v>7525</v>
      </c>
      <c r="F988" s="8">
        <v>1964</v>
      </c>
      <c r="G988">
        <f>PERCENTRANK(Table1[Total Citations], E988)</f>
        <v>0.98699999999999999</v>
      </c>
      <c r="H988">
        <f>1-PERCENTRANK(Table1[Earliest Pub], F988)</f>
        <v>0.97799999999999998</v>
      </c>
      <c r="I988">
        <f>AVERAGEIF(Table1[School], B988, Table1[Cit rank])</f>
        <v>0.63573684210526316</v>
      </c>
      <c r="J988">
        <f>AVERAGEIF(Table1[School], B988, Table1[YO rank])</f>
        <v>0.49873684210526309</v>
      </c>
      <c r="K988" s="3">
        <f t="shared" si="45"/>
        <v>1.274693963697763</v>
      </c>
      <c r="L988" s="3">
        <f t="shared" si="46"/>
        <v>57</v>
      </c>
      <c r="M988" s="3">
        <f t="shared" si="47"/>
        <v>132.01754385964912</v>
      </c>
    </row>
    <row r="989" spans="1:13" ht="15.6">
      <c r="A989" s="8" t="s">
        <v>1067</v>
      </c>
      <c r="B989" s="8" t="s">
        <v>70</v>
      </c>
      <c r="C989" s="7" t="s">
        <v>7</v>
      </c>
      <c r="D989" s="8" t="s">
        <v>83</v>
      </c>
      <c r="E989" s="8">
        <v>3429</v>
      </c>
      <c r="F989" s="8">
        <v>1980</v>
      </c>
      <c r="G989">
        <f>PERCENTRANK(Table1[Total Citations], E989)</f>
        <v>0.93400000000000005</v>
      </c>
      <c r="H989">
        <f>1-PERCENTRANK(Table1[Earliest Pub], F989)</f>
        <v>0.73899999999999999</v>
      </c>
      <c r="I989">
        <f>AVERAGEIF(Table1[School], B989, Table1[Cit rank])</f>
        <v>0.63573684210526316</v>
      </c>
      <c r="J989">
        <f>AVERAGEIF(Table1[School], B989, Table1[YO rank])</f>
        <v>0.49873684210526309</v>
      </c>
      <c r="K989" s="3">
        <f t="shared" si="45"/>
        <v>1.274693963697763</v>
      </c>
      <c r="L989" s="3">
        <f t="shared" si="46"/>
        <v>41</v>
      </c>
      <c r="M989" s="3">
        <f t="shared" si="47"/>
        <v>83.634146341463421</v>
      </c>
    </row>
    <row r="990" spans="1:13" ht="15.6">
      <c r="A990" s="8" t="s">
        <v>1068</v>
      </c>
      <c r="B990" s="8" t="s">
        <v>70</v>
      </c>
      <c r="C990" s="7" t="s">
        <v>7</v>
      </c>
      <c r="D990" s="8" t="s">
        <v>83</v>
      </c>
      <c r="E990" s="8">
        <v>1436</v>
      </c>
      <c r="F990" s="8">
        <v>1981</v>
      </c>
      <c r="G990">
        <f>PERCENTRANK(Table1[Total Citations], E990)</f>
        <v>0.78200000000000003</v>
      </c>
      <c r="H990">
        <f>1-PERCENTRANK(Table1[Earliest Pub], F990)</f>
        <v>0.71399999999999997</v>
      </c>
      <c r="I990">
        <f>AVERAGEIF(Table1[School], B990, Table1[Cit rank])</f>
        <v>0.63573684210526316</v>
      </c>
      <c r="J990">
        <f>AVERAGEIF(Table1[School], B990, Table1[YO rank])</f>
        <v>0.49873684210526309</v>
      </c>
      <c r="K990" s="3">
        <f t="shared" si="45"/>
        <v>1.274693963697763</v>
      </c>
      <c r="L990" s="3">
        <f t="shared" si="46"/>
        <v>40</v>
      </c>
      <c r="M990" s="3">
        <f t="shared" si="47"/>
        <v>35.9</v>
      </c>
    </row>
    <row r="991" spans="1:13" ht="15.6">
      <c r="A991" s="8" t="s">
        <v>1069</v>
      </c>
      <c r="B991" s="8" t="s">
        <v>70</v>
      </c>
      <c r="C991" s="7" t="s">
        <v>7</v>
      </c>
      <c r="D991" s="8" t="s">
        <v>83</v>
      </c>
      <c r="E991" s="8">
        <v>1843</v>
      </c>
      <c r="F991" s="8">
        <v>1978</v>
      </c>
      <c r="G991">
        <f>PERCENTRANK(Table1[Total Citations], E991)</f>
        <v>0.84199999999999997</v>
      </c>
      <c r="H991">
        <f>1-PERCENTRANK(Table1[Earliest Pub], F991)</f>
        <v>0.78200000000000003</v>
      </c>
      <c r="I991">
        <f>AVERAGEIF(Table1[School], B991, Table1[Cit rank])</f>
        <v>0.63573684210526316</v>
      </c>
      <c r="J991">
        <f>AVERAGEIF(Table1[School], B991, Table1[YO rank])</f>
        <v>0.49873684210526309</v>
      </c>
      <c r="K991" s="3">
        <f t="shared" si="45"/>
        <v>1.274693963697763</v>
      </c>
      <c r="L991" s="3">
        <f t="shared" si="46"/>
        <v>43</v>
      </c>
      <c r="M991" s="3">
        <f t="shared" si="47"/>
        <v>42.860465116279073</v>
      </c>
    </row>
    <row r="992" spans="1:13" ht="15.6">
      <c r="A992" s="8" t="s">
        <v>1070</v>
      </c>
      <c r="B992" s="8" t="s">
        <v>70</v>
      </c>
      <c r="C992" s="7" t="s">
        <v>7</v>
      </c>
      <c r="D992" s="8" t="s">
        <v>83</v>
      </c>
      <c r="E992" s="8">
        <v>40</v>
      </c>
      <c r="F992" s="8">
        <v>2011</v>
      </c>
      <c r="G992">
        <f>PERCENTRANK(Table1[Total Citations], E992)</f>
        <v>4.3999999999999997E-2</v>
      </c>
      <c r="H992">
        <f>1-PERCENTRANK(Table1[Earliest Pub], F992)</f>
        <v>3.0000000000000027E-3</v>
      </c>
      <c r="I992">
        <f>AVERAGEIF(Table1[School], B992, Table1[Cit rank])</f>
        <v>0.63573684210526316</v>
      </c>
      <c r="J992">
        <f>AVERAGEIF(Table1[School], B992, Table1[YO rank])</f>
        <v>0.49873684210526309</v>
      </c>
      <c r="K992" s="3">
        <f t="shared" si="45"/>
        <v>1.274693963697763</v>
      </c>
      <c r="L992" s="3">
        <f t="shared" si="46"/>
        <v>10</v>
      </c>
      <c r="M992" s="3">
        <f t="shared" si="47"/>
        <v>4</v>
      </c>
    </row>
    <row r="993" spans="1:13" ht="15.6">
      <c r="A993" s="8" t="s">
        <v>1071</v>
      </c>
      <c r="B993" s="8" t="s">
        <v>70</v>
      </c>
      <c r="C993" s="7" t="s">
        <v>7</v>
      </c>
      <c r="D993" s="8" t="s">
        <v>83</v>
      </c>
      <c r="E993" s="8">
        <v>1725</v>
      </c>
      <c r="F993" s="8">
        <v>1989</v>
      </c>
      <c r="G993">
        <f>PERCENTRANK(Table1[Total Citations], E993)</f>
        <v>0.82499999999999996</v>
      </c>
      <c r="H993">
        <f>1-PERCENTRANK(Table1[Earliest Pub], F993)</f>
        <v>0.46899999999999997</v>
      </c>
      <c r="I993">
        <f>AVERAGEIF(Table1[School], B993, Table1[Cit rank])</f>
        <v>0.63573684210526316</v>
      </c>
      <c r="J993">
        <f>AVERAGEIF(Table1[School], B993, Table1[YO rank])</f>
        <v>0.49873684210526309</v>
      </c>
      <c r="K993" s="3">
        <f t="shared" si="45"/>
        <v>1.274693963697763</v>
      </c>
      <c r="L993" s="3">
        <f t="shared" si="46"/>
        <v>32</v>
      </c>
      <c r="M993" s="3">
        <f t="shared" si="47"/>
        <v>53.90625</v>
      </c>
    </row>
    <row r="994" spans="1:13" ht="15.6">
      <c r="A994" s="8" t="s">
        <v>1072</v>
      </c>
      <c r="B994" s="8" t="s">
        <v>70</v>
      </c>
      <c r="C994" s="7" t="s">
        <v>7</v>
      </c>
      <c r="D994" s="8" t="s">
        <v>83</v>
      </c>
      <c r="E994" s="8">
        <v>1801</v>
      </c>
      <c r="F994" s="8">
        <v>1990</v>
      </c>
      <c r="G994">
        <f>PERCENTRANK(Table1[Total Citations], E994)</f>
        <v>0.83699999999999997</v>
      </c>
      <c r="H994">
        <f>1-PERCENTRANK(Table1[Earliest Pub], F994)</f>
        <v>0.43600000000000005</v>
      </c>
      <c r="I994">
        <f>AVERAGEIF(Table1[School], B994, Table1[Cit rank])</f>
        <v>0.63573684210526316</v>
      </c>
      <c r="J994">
        <f>AVERAGEIF(Table1[School], B994, Table1[YO rank])</f>
        <v>0.49873684210526309</v>
      </c>
      <c r="K994" s="3">
        <f t="shared" si="45"/>
        <v>1.274693963697763</v>
      </c>
      <c r="L994" s="3">
        <f t="shared" si="46"/>
        <v>31</v>
      </c>
      <c r="M994" s="3">
        <f t="shared" si="47"/>
        <v>58.096774193548384</v>
      </c>
    </row>
    <row r="995" spans="1:13" ht="15.6">
      <c r="A995" s="8" t="s">
        <v>1073</v>
      </c>
      <c r="B995" s="8" t="s">
        <v>70</v>
      </c>
      <c r="C995" s="7" t="s">
        <v>7</v>
      </c>
      <c r="D995" s="8" t="s">
        <v>83</v>
      </c>
      <c r="E995" s="8">
        <v>1003</v>
      </c>
      <c r="F995" s="8">
        <v>1972</v>
      </c>
      <c r="G995">
        <f>PERCENTRANK(Table1[Total Citations], E995)</f>
        <v>0.67600000000000005</v>
      </c>
      <c r="H995">
        <f>1-PERCENTRANK(Table1[Earliest Pub], F995)</f>
        <v>0.89700000000000002</v>
      </c>
      <c r="I995">
        <f>AVERAGEIF(Table1[School], B995, Table1[Cit rank])</f>
        <v>0.63573684210526316</v>
      </c>
      <c r="J995">
        <f>AVERAGEIF(Table1[School], B995, Table1[YO rank])</f>
        <v>0.49873684210526309</v>
      </c>
      <c r="K995" s="3">
        <f t="shared" si="45"/>
        <v>1.274693963697763</v>
      </c>
      <c r="L995" s="3">
        <f t="shared" si="46"/>
        <v>49</v>
      </c>
      <c r="M995" s="3">
        <f t="shared" si="47"/>
        <v>20.469387755102041</v>
      </c>
    </row>
    <row r="996" spans="1:13" ht="15.6">
      <c r="A996" s="8" t="s">
        <v>1074</v>
      </c>
      <c r="B996" s="8" t="s">
        <v>70</v>
      </c>
      <c r="C996" s="7" t="s">
        <v>7</v>
      </c>
      <c r="D996" s="8" t="s">
        <v>83</v>
      </c>
      <c r="E996" s="8">
        <v>529</v>
      </c>
      <c r="F996" s="8">
        <v>2001</v>
      </c>
      <c r="G996">
        <f>PERCENTRANK(Table1[Total Citations], E996)</f>
        <v>0.46700000000000003</v>
      </c>
      <c r="H996">
        <f>1-PERCENTRANK(Table1[Earliest Pub], F996)</f>
        <v>0.124</v>
      </c>
      <c r="I996">
        <f>AVERAGEIF(Table1[School], B996, Table1[Cit rank])</f>
        <v>0.63573684210526316</v>
      </c>
      <c r="J996">
        <f>AVERAGEIF(Table1[School], B996, Table1[YO rank])</f>
        <v>0.49873684210526309</v>
      </c>
      <c r="K996" s="3">
        <f t="shared" si="45"/>
        <v>1.274693963697763</v>
      </c>
      <c r="L996" s="3">
        <f t="shared" si="46"/>
        <v>20</v>
      </c>
      <c r="M996" s="3">
        <f t="shared" si="47"/>
        <v>26.45</v>
      </c>
    </row>
    <row r="997" spans="1:13" ht="15.6">
      <c r="A997" s="8" t="s">
        <v>1075</v>
      </c>
      <c r="B997" s="8" t="s">
        <v>70</v>
      </c>
      <c r="C997" s="7" t="s">
        <v>7</v>
      </c>
      <c r="D997" s="8" t="s">
        <v>83</v>
      </c>
      <c r="E997" s="8">
        <v>94</v>
      </c>
      <c r="F997" s="8">
        <v>1988</v>
      </c>
      <c r="G997">
        <f>PERCENTRANK(Table1[Total Citations], E997)</f>
        <v>8.8999999999999996E-2</v>
      </c>
      <c r="H997">
        <f>1-PERCENTRANK(Table1[Earliest Pub], F997)</f>
        <v>0.5</v>
      </c>
      <c r="I997">
        <f>AVERAGEIF(Table1[School], B997, Table1[Cit rank])</f>
        <v>0.63573684210526316</v>
      </c>
      <c r="J997">
        <f>AVERAGEIF(Table1[School], B997, Table1[YO rank])</f>
        <v>0.49873684210526309</v>
      </c>
      <c r="K997" s="3">
        <f t="shared" si="45"/>
        <v>1.274693963697763</v>
      </c>
      <c r="L997" s="3">
        <f t="shared" si="46"/>
        <v>33</v>
      </c>
      <c r="M997" s="3">
        <f t="shared" si="47"/>
        <v>2.8484848484848486</v>
      </c>
    </row>
    <row r="998" spans="1:13" ht="15.6">
      <c r="A998" s="8" t="s">
        <v>1076</v>
      </c>
      <c r="B998" s="8" t="s">
        <v>70</v>
      </c>
      <c r="C998" s="7" t="s">
        <v>7</v>
      </c>
      <c r="D998" s="8" t="s">
        <v>83</v>
      </c>
      <c r="E998" s="8">
        <v>4173</v>
      </c>
      <c r="F998" s="8">
        <v>1974</v>
      </c>
      <c r="G998">
        <f>PERCENTRANK(Table1[Total Citations], E998)</f>
        <v>0.95599999999999996</v>
      </c>
      <c r="H998">
        <f>1-PERCENTRANK(Table1[Earliest Pub], F998)</f>
        <v>0.86899999999999999</v>
      </c>
      <c r="I998">
        <f>AVERAGEIF(Table1[School], B998, Table1[Cit rank])</f>
        <v>0.63573684210526316</v>
      </c>
      <c r="J998">
        <f>AVERAGEIF(Table1[School], B998, Table1[YO rank])</f>
        <v>0.49873684210526309</v>
      </c>
      <c r="K998" s="3">
        <f t="shared" si="45"/>
        <v>1.274693963697763</v>
      </c>
      <c r="L998" s="3">
        <f t="shared" si="46"/>
        <v>47</v>
      </c>
      <c r="M998" s="3">
        <f t="shared" si="47"/>
        <v>88.787234042553195</v>
      </c>
    </row>
    <row r="999" spans="1:13" ht="15.6">
      <c r="A999" s="8" t="s">
        <v>1077</v>
      </c>
      <c r="B999" s="8" t="s">
        <v>70</v>
      </c>
      <c r="C999" s="7" t="s">
        <v>7</v>
      </c>
      <c r="D999" s="8" t="s">
        <v>83</v>
      </c>
      <c r="E999" s="8">
        <v>2529</v>
      </c>
      <c r="F999" s="8">
        <v>1991</v>
      </c>
      <c r="G999">
        <f>PERCENTRANK(Table1[Total Citations], E999)</f>
        <v>0.89500000000000002</v>
      </c>
      <c r="H999">
        <f>1-PERCENTRANK(Table1[Earliest Pub], F999)</f>
        <v>0.41400000000000003</v>
      </c>
      <c r="I999">
        <f>AVERAGEIF(Table1[School], B999, Table1[Cit rank])</f>
        <v>0.63573684210526316</v>
      </c>
      <c r="J999">
        <f>AVERAGEIF(Table1[School], B999, Table1[YO rank])</f>
        <v>0.49873684210526309</v>
      </c>
      <c r="K999" s="3">
        <f t="shared" si="45"/>
        <v>1.274693963697763</v>
      </c>
      <c r="L999" s="3">
        <f t="shared" si="46"/>
        <v>30</v>
      </c>
      <c r="M999" s="3">
        <f t="shared" si="47"/>
        <v>84.3</v>
      </c>
    </row>
    <row r="1000" spans="1:13" ht="15.6">
      <c r="A1000" s="8" t="s">
        <v>1078</v>
      </c>
      <c r="B1000" s="8" t="s">
        <v>70</v>
      </c>
      <c r="C1000" s="7" t="s">
        <v>7</v>
      </c>
      <c r="D1000" s="8" t="s">
        <v>83</v>
      </c>
      <c r="E1000" s="8">
        <v>1562</v>
      </c>
      <c r="F1000" s="8">
        <v>1992</v>
      </c>
      <c r="G1000">
        <f>PERCENTRANK(Table1[Total Citations], E1000)</f>
        <v>0.80300000000000005</v>
      </c>
      <c r="H1000">
        <f>1-PERCENTRANK(Table1[Earliest Pub], F1000)</f>
        <v>0.38700000000000001</v>
      </c>
      <c r="I1000">
        <f>AVERAGEIF(Table1[School], B1000, Table1[Cit rank])</f>
        <v>0.63573684210526316</v>
      </c>
      <c r="J1000">
        <f>AVERAGEIF(Table1[School], B1000, Table1[YO rank])</f>
        <v>0.49873684210526309</v>
      </c>
      <c r="K1000" s="3">
        <f t="shared" si="45"/>
        <v>1.274693963697763</v>
      </c>
      <c r="L1000" s="3">
        <f t="shared" si="46"/>
        <v>29</v>
      </c>
      <c r="M1000" s="3">
        <f t="shared" si="47"/>
        <v>53.862068965517238</v>
      </c>
    </row>
    <row r="1001" spans="1:13" ht="15.6">
      <c r="A1001" s="8" t="s">
        <v>1079</v>
      </c>
      <c r="B1001" s="8" t="s">
        <v>70</v>
      </c>
      <c r="C1001" s="7" t="s">
        <v>7</v>
      </c>
      <c r="D1001" s="8" t="s">
        <v>83</v>
      </c>
      <c r="E1001" s="8">
        <v>3311</v>
      </c>
      <c r="F1001" s="8">
        <v>1996</v>
      </c>
      <c r="G1001">
        <f>PERCENTRANK(Table1[Total Citations], E1001)</f>
        <v>0.93100000000000005</v>
      </c>
      <c r="H1001">
        <f>1-PERCENTRANK(Table1[Earliest Pub], F1001)</f>
        <v>0.27800000000000002</v>
      </c>
      <c r="I1001">
        <f>AVERAGEIF(Table1[School], B1001, Table1[Cit rank])</f>
        <v>0.63573684210526316</v>
      </c>
      <c r="J1001">
        <f>AVERAGEIF(Table1[School], B1001, Table1[YO rank])</f>
        <v>0.49873684210526309</v>
      </c>
      <c r="K1001" s="3">
        <f t="shared" si="45"/>
        <v>1.274693963697763</v>
      </c>
      <c r="L1001" s="3">
        <f t="shared" si="46"/>
        <v>25</v>
      </c>
      <c r="M1001" s="3">
        <f t="shared" si="47"/>
        <v>132.44</v>
      </c>
    </row>
    <row r="1002" spans="1:13" ht="15.6">
      <c r="A1002" s="8" t="s">
        <v>1080</v>
      </c>
      <c r="B1002" s="8" t="s">
        <v>70</v>
      </c>
      <c r="C1002" s="7" t="s">
        <v>7</v>
      </c>
      <c r="D1002" s="8" t="s">
        <v>83</v>
      </c>
      <c r="E1002" s="8">
        <v>556</v>
      </c>
      <c r="F1002" s="8">
        <v>1975</v>
      </c>
      <c r="G1002">
        <f>PERCENTRANK(Table1[Total Citations], E1002)</f>
        <v>0.48199999999999998</v>
      </c>
      <c r="H1002">
        <f>1-PERCENTRANK(Table1[Earliest Pub], F1002)</f>
        <v>0.84599999999999997</v>
      </c>
      <c r="I1002">
        <f>AVERAGEIF(Table1[School], B1002, Table1[Cit rank])</f>
        <v>0.63573684210526316</v>
      </c>
      <c r="J1002">
        <f>AVERAGEIF(Table1[School], B1002, Table1[YO rank])</f>
        <v>0.49873684210526309</v>
      </c>
      <c r="K1002" s="3">
        <f t="shared" si="45"/>
        <v>1.274693963697763</v>
      </c>
      <c r="L1002" s="3">
        <f t="shared" si="46"/>
        <v>46</v>
      </c>
      <c r="M1002" s="3">
        <f t="shared" si="47"/>
        <v>12.086956521739131</v>
      </c>
    </row>
    <row r="1003" spans="1:13" ht="15.6">
      <c r="A1003" s="8" t="s">
        <v>1081</v>
      </c>
      <c r="B1003" s="8" t="s">
        <v>70</v>
      </c>
      <c r="C1003" s="7" t="s">
        <v>7</v>
      </c>
      <c r="D1003" s="8" t="s">
        <v>83</v>
      </c>
      <c r="E1003" s="8">
        <v>17</v>
      </c>
      <c r="F1003" s="8">
        <v>1994</v>
      </c>
      <c r="G1003">
        <f>PERCENTRANK(Table1[Total Citations], E1003)</f>
        <v>2.3E-2</v>
      </c>
      <c r="H1003">
        <f>1-PERCENTRANK(Table1[Earliest Pub], F1003)</f>
        <v>0.33399999999999996</v>
      </c>
      <c r="I1003">
        <f>AVERAGEIF(Table1[School], B1003, Table1[Cit rank])</f>
        <v>0.63573684210526316</v>
      </c>
      <c r="J1003">
        <f>AVERAGEIF(Table1[School], B1003, Table1[YO rank])</f>
        <v>0.49873684210526309</v>
      </c>
      <c r="K1003" s="3">
        <f t="shared" si="45"/>
        <v>1.274693963697763</v>
      </c>
      <c r="L1003" s="3">
        <f t="shared" si="46"/>
        <v>27</v>
      </c>
      <c r="M1003" s="3">
        <f t="shared" si="47"/>
        <v>0.62962962962962965</v>
      </c>
    </row>
    <row r="1004" spans="1:13" ht="15.6">
      <c r="A1004" s="7" t="s">
        <v>1082</v>
      </c>
      <c r="B1004" s="7" t="s">
        <v>25</v>
      </c>
      <c r="C1004" s="7" t="s">
        <v>7</v>
      </c>
      <c r="D1004" s="7" t="s">
        <v>83</v>
      </c>
      <c r="E1004" s="7">
        <v>569</v>
      </c>
      <c r="F1004" s="7">
        <v>1987</v>
      </c>
      <c r="G1004" s="3">
        <f>PERCENTRANK(Table1[Total Citations], E1004)</f>
        <v>0.48699999999999999</v>
      </c>
      <c r="H1004">
        <f>1-PERCENTRANK(Table1[Earliest Pub], F1004)</f>
        <v>0.53</v>
      </c>
      <c r="I1004" s="3">
        <f>AVERAGEIF(Table1[School], B1004, Table1[Cit rank])</f>
        <v>0.56224999999999981</v>
      </c>
      <c r="J1004" s="3">
        <f>AVERAGEIF(Table1[School], B1004, Table1[YO rank])</f>
        <v>0.52187499999999998</v>
      </c>
      <c r="K1004" s="3">
        <f t="shared" ref="K1004:K1027" si="48">I1004/J1004</f>
        <v>1.0773652694610776</v>
      </c>
      <c r="L1004" s="3">
        <f t="shared" si="46"/>
        <v>34</v>
      </c>
      <c r="M1004" s="3">
        <f t="shared" si="47"/>
        <v>16.735294117647058</v>
      </c>
    </row>
    <row r="1005" spans="1:13" ht="15.6">
      <c r="A1005" s="7" t="s">
        <v>1083</v>
      </c>
      <c r="B1005" s="7" t="s">
        <v>25</v>
      </c>
      <c r="C1005" s="7" t="s">
        <v>7</v>
      </c>
      <c r="D1005" s="7" t="s">
        <v>83</v>
      </c>
      <c r="E1005" s="7">
        <v>538</v>
      </c>
      <c r="F1005" s="7">
        <v>1997</v>
      </c>
      <c r="G1005" s="3">
        <f>PERCENTRANK(Table1[Total Citations], E1005)</f>
        <v>0.47299999999999998</v>
      </c>
      <c r="H1005">
        <f>1-PERCENTRANK(Table1[Earliest Pub], F1005)</f>
        <v>0.24</v>
      </c>
      <c r="I1005" s="3">
        <f>AVERAGEIF(Table1[School], B1005, Table1[Cit rank])</f>
        <v>0.56224999999999981</v>
      </c>
      <c r="J1005" s="3">
        <f>AVERAGEIF(Table1[School], B1005, Table1[YO rank])</f>
        <v>0.52187499999999998</v>
      </c>
      <c r="K1005" s="3">
        <f t="shared" si="48"/>
        <v>1.0773652694610776</v>
      </c>
      <c r="L1005" s="3">
        <f t="shared" si="46"/>
        <v>24</v>
      </c>
      <c r="M1005" s="3">
        <f t="shared" si="47"/>
        <v>22.416666666666668</v>
      </c>
    </row>
    <row r="1006" spans="1:13" ht="15.6">
      <c r="A1006" s="7" t="s">
        <v>1084</v>
      </c>
      <c r="B1006" s="7" t="s">
        <v>25</v>
      </c>
      <c r="C1006" s="7" t="s">
        <v>7</v>
      </c>
      <c r="D1006" s="7" t="s">
        <v>83</v>
      </c>
      <c r="E1006" s="7">
        <v>2346</v>
      </c>
      <c r="F1006" s="7">
        <v>1979</v>
      </c>
      <c r="G1006" s="3">
        <f>PERCENTRANK(Table1[Total Citations], E1006)</f>
        <v>0.88200000000000001</v>
      </c>
      <c r="H1006">
        <f>1-PERCENTRANK(Table1[Earliest Pub], F1006)</f>
        <v>0.76</v>
      </c>
      <c r="I1006" s="3">
        <f>AVERAGEIF(Table1[School], B1006, Table1[Cit rank])</f>
        <v>0.56224999999999981</v>
      </c>
      <c r="J1006" s="3">
        <f>AVERAGEIF(Table1[School], B1006, Table1[YO rank])</f>
        <v>0.52187499999999998</v>
      </c>
      <c r="K1006" s="3">
        <f t="shared" si="48"/>
        <v>1.0773652694610776</v>
      </c>
      <c r="L1006" s="3">
        <f t="shared" si="46"/>
        <v>42</v>
      </c>
      <c r="M1006" s="3">
        <f t="shared" si="47"/>
        <v>55.857142857142854</v>
      </c>
    </row>
    <row r="1007" spans="1:13" ht="15.6">
      <c r="A1007" s="7" t="s">
        <v>1085</v>
      </c>
      <c r="B1007" s="7" t="s">
        <v>25</v>
      </c>
      <c r="C1007" s="7" t="s">
        <v>7</v>
      </c>
      <c r="D1007" s="7" t="s">
        <v>83</v>
      </c>
      <c r="E1007" s="7">
        <v>2384</v>
      </c>
      <c r="F1007" s="7">
        <v>1980</v>
      </c>
      <c r="G1007" s="3">
        <f>PERCENTRANK(Table1[Total Citations], E1007)</f>
        <v>0.88400000000000001</v>
      </c>
      <c r="H1007">
        <f>1-PERCENTRANK(Table1[Earliest Pub], F1007)</f>
        <v>0.73899999999999999</v>
      </c>
      <c r="I1007" s="3">
        <f>AVERAGEIF(Table1[School], B1007, Table1[Cit rank])</f>
        <v>0.56224999999999981</v>
      </c>
      <c r="J1007" s="3">
        <f>AVERAGEIF(Table1[School], B1007, Table1[YO rank])</f>
        <v>0.52187499999999998</v>
      </c>
      <c r="K1007" s="3">
        <f t="shared" si="48"/>
        <v>1.0773652694610776</v>
      </c>
      <c r="L1007" s="3">
        <f t="shared" si="46"/>
        <v>41</v>
      </c>
      <c r="M1007" s="3">
        <f t="shared" si="47"/>
        <v>58.146341463414636</v>
      </c>
    </row>
    <row r="1008" spans="1:13" ht="15.6">
      <c r="A1008" s="7" t="s">
        <v>1086</v>
      </c>
      <c r="B1008" s="7" t="s">
        <v>25</v>
      </c>
      <c r="C1008" s="7" t="s">
        <v>6</v>
      </c>
      <c r="D1008" s="7" t="s">
        <v>83</v>
      </c>
      <c r="E1008" s="7">
        <v>6860</v>
      </c>
      <c r="F1008" s="7">
        <v>1977</v>
      </c>
      <c r="G1008" s="3">
        <f>PERCENTRANK(Table1[Total Citations], E1008)</f>
        <v>0.98599999999999999</v>
      </c>
      <c r="H1008">
        <f>1-PERCENTRANK(Table1[Earliest Pub], F1008)</f>
        <v>0.80499999999999994</v>
      </c>
      <c r="I1008" s="3">
        <f>AVERAGEIF(Table1[School], B1008, Table1[Cit rank])</f>
        <v>0.56224999999999981</v>
      </c>
      <c r="J1008" s="3">
        <f>AVERAGEIF(Table1[School], B1008, Table1[YO rank])</f>
        <v>0.52187499999999998</v>
      </c>
      <c r="K1008" s="3">
        <f t="shared" si="48"/>
        <v>1.0773652694610776</v>
      </c>
      <c r="L1008" s="3">
        <f t="shared" si="46"/>
        <v>44</v>
      </c>
      <c r="M1008" s="3">
        <f t="shared" si="47"/>
        <v>155.90909090909091</v>
      </c>
    </row>
    <row r="1009" spans="1:13" ht="15.6">
      <c r="A1009" s="7" t="s">
        <v>1087</v>
      </c>
      <c r="B1009" s="7" t="s">
        <v>25</v>
      </c>
      <c r="C1009" s="7" t="s">
        <v>7</v>
      </c>
      <c r="D1009" s="7" t="s">
        <v>83</v>
      </c>
      <c r="E1009" s="7">
        <v>4087</v>
      </c>
      <c r="F1009" s="7">
        <v>1976</v>
      </c>
      <c r="G1009" s="3">
        <f>PERCENTRANK(Table1[Total Citations], E1009)</f>
        <v>0.95299999999999996</v>
      </c>
      <c r="H1009">
        <f>1-PERCENTRANK(Table1[Earliest Pub], F1009)</f>
        <v>0.82299999999999995</v>
      </c>
      <c r="I1009" s="3">
        <f>AVERAGEIF(Table1[School], B1009, Table1[Cit rank])</f>
        <v>0.56224999999999981</v>
      </c>
      <c r="J1009" s="3">
        <f>AVERAGEIF(Table1[School], B1009, Table1[YO rank])</f>
        <v>0.52187499999999998</v>
      </c>
      <c r="K1009" s="3">
        <f t="shared" si="48"/>
        <v>1.0773652694610776</v>
      </c>
      <c r="L1009" s="3">
        <f t="shared" si="46"/>
        <v>45</v>
      </c>
      <c r="M1009" s="3">
        <f t="shared" si="47"/>
        <v>90.822222222222223</v>
      </c>
    </row>
    <row r="1010" spans="1:13" ht="15.6">
      <c r="A1010" s="7" t="s">
        <v>1088</v>
      </c>
      <c r="B1010" s="7" t="s">
        <v>25</v>
      </c>
      <c r="C1010" s="7" t="s">
        <v>7</v>
      </c>
      <c r="D1010" s="7" t="s">
        <v>83</v>
      </c>
      <c r="E1010" s="7">
        <v>804</v>
      </c>
      <c r="F1010" s="7">
        <v>1976</v>
      </c>
      <c r="G1010" s="3">
        <f>PERCENTRANK(Table1[Total Citations], E1010)</f>
        <v>0.61699999999999999</v>
      </c>
      <c r="H1010">
        <f>1-PERCENTRANK(Table1[Earliest Pub], F1010)</f>
        <v>0.82299999999999995</v>
      </c>
      <c r="I1010" s="3">
        <f>AVERAGEIF(Table1[School], B1010, Table1[Cit rank])</f>
        <v>0.56224999999999981</v>
      </c>
      <c r="J1010" s="3">
        <f>AVERAGEIF(Table1[School], B1010, Table1[YO rank])</f>
        <v>0.52187499999999998</v>
      </c>
      <c r="K1010" s="3">
        <f t="shared" si="48"/>
        <v>1.0773652694610776</v>
      </c>
      <c r="L1010" s="3">
        <f t="shared" si="46"/>
        <v>45</v>
      </c>
      <c r="M1010" s="3">
        <f t="shared" si="47"/>
        <v>17.866666666666667</v>
      </c>
    </row>
    <row r="1011" spans="1:13" ht="15.6">
      <c r="A1011" s="7" t="s">
        <v>1089</v>
      </c>
      <c r="B1011" s="7" t="s">
        <v>25</v>
      </c>
      <c r="C1011" s="7" t="s">
        <v>7</v>
      </c>
      <c r="D1011" s="7" t="s">
        <v>83</v>
      </c>
      <c r="E1011" s="7">
        <v>1637</v>
      </c>
      <c r="F1011" s="7">
        <v>1978</v>
      </c>
      <c r="G1011" s="3">
        <f>PERCENTRANK(Table1[Total Citations], E1011)</f>
        <v>0.81599999999999995</v>
      </c>
      <c r="H1011">
        <f>1-PERCENTRANK(Table1[Earliest Pub], F1011)</f>
        <v>0.78200000000000003</v>
      </c>
      <c r="I1011" s="3">
        <f>AVERAGEIF(Table1[School], B1011, Table1[Cit rank])</f>
        <v>0.56224999999999981</v>
      </c>
      <c r="J1011" s="3">
        <f>AVERAGEIF(Table1[School], B1011, Table1[YO rank])</f>
        <v>0.52187499999999998</v>
      </c>
      <c r="K1011" s="3">
        <f t="shared" si="48"/>
        <v>1.0773652694610776</v>
      </c>
      <c r="L1011" s="3">
        <f t="shared" si="46"/>
        <v>43</v>
      </c>
      <c r="M1011" s="3">
        <f t="shared" si="47"/>
        <v>38.069767441860463</v>
      </c>
    </row>
    <row r="1012" spans="1:13" ht="15.6">
      <c r="A1012" s="7" t="s">
        <v>1090</v>
      </c>
      <c r="B1012" s="7" t="s">
        <v>25</v>
      </c>
      <c r="C1012" s="7" t="s">
        <v>7</v>
      </c>
      <c r="D1012" s="7" t="s">
        <v>83</v>
      </c>
      <c r="E1012" s="7">
        <v>216</v>
      </c>
      <c r="F1012" s="7">
        <v>1998</v>
      </c>
      <c r="G1012" s="3">
        <f>PERCENTRANK(Table1[Total Citations], E1012)</f>
        <v>0.21099999999999999</v>
      </c>
      <c r="H1012">
        <f>1-PERCENTRANK(Table1[Earliest Pub], F1012)</f>
        <v>0.20899999999999996</v>
      </c>
      <c r="I1012" s="3">
        <f>AVERAGEIF(Table1[School], B1012, Table1[Cit rank])</f>
        <v>0.56224999999999981</v>
      </c>
      <c r="J1012" s="3">
        <f>AVERAGEIF(Table1[School], B1012, Table1[YO rank])</f>
        <v>0.52187499999999998</v>
      </c>
      <c r="K1012" s="3">
        <f t="shared" si="48"/>
        <v>1.0773652694610776</v>
      </c>
      <c r="L1012" s="3">
        <f t="shared" si="46"/>
        <v>23</v>
      </c>
      <c r="M1012" s="3">
        <f t="shared" si="47"/>
        <v>9.3913043478260878</v>
      </c>
    </row>
    <row r="1013" spans="1:13" ht="15.6">
      <c r="A1013" s="7" t="s">
        <v>1091</v>
      </c>
      <c r="B1013" s="7" t="s">
        <v>25</v>
      </c>
      <c r="C1013" s="7" t="s">
        <v>7</v>
      </c>
      <c r="D1013" s="7" t="s">
        <v>83</v>
      </c>
      <c r="E1013" s="7">
        <v>1990</v>
      </c>
      <c r="F1013" s="7">
        <v>1991</v>
      </c>
      <c r="G1013" s="3">
        <f>PERCENTRANK(Table1[Total Citations], E1013)</f>
        <v>0.85899999999999999</v>
      </c>
      <c r="H1013">
        <f>1-PERCENTRANK(Table1[Earliest Pub], F1013)</f>
        <v>0.41400000000000003</v>
      </c>
      <c r="I1013" s="3">
        <f>AVERAGEIF(Table1[School], B1013, Table1[Cit rank])</f>
        <v>0.56224999999999981</v>
      </c>
      <c r="J1013" s="3">
        <f>AVERAGEIF(Table1[School], B1013, Table1[YO rank])</f>
        <v>0.52187499999999998</v>
      </c>
      <c r="K1013" s="3">
        <f t="shared" si="48"/>
        <v>1.0773652694610776</v>
      </c>
      <c r="L1013" s="3">
        <f t="shared" si="46"/>
        <v>30</v>
      </c>
      <c r="M1013" s="3">
        <f t="shared" si="47"/>
        <v>66.333333333333329</v>
      </c>
    </row>
    <row r="1014" spans="1:13" ht="15.6">
      <c r="A1014" s="7" t="s">
        <v>1092</v>
      </c>
      <c r="B1014" s="7" t="s">
        <v>25</v>
      </c>
      <c r="C1014" s="7" t="s">
        <v>7</v>
      </c>
      <c r="D1014" s="7" t="s">
        <v>83</v>
      </c>
      <c r="E1014" s="7">
        <v>2364</v>
      </c>
      <c r="F1014" s="7">
        <v>1990</v>
      </c>
      <c r="G1014" s="3">
        <f>PERCENTRANK(Table1[Total Citations], E1014)</f>
        <v>0.88300000000000001</v>
      </c>
      <c r="H1014">
        <f>1-PERCENTRANK(Table1[Earliest Pub], F1014)</f>
        <v>0.43600000000000005</v>
      </c>
      <c r="I1014" s="3">
        <f>AVERAGEIF(Table1[School], B1014, Table1[Cit rank])</f>
        <v>0.56224999999999981</v>
      </c>
      <c r="J1014" s="3">
        <f>AVERAGEIF(Table1[School], B1014, Table1[YO rank])</f>
        <v>0.52187499999999998</v>
      </c>
      <c r="K1014" s="3">
        <f t="shared" si="48"/>
        <v>1.0773652694610776</v>
      </c>
      <c r="L1014" s="3">
        <f t="shared" si="46"/>
        <v>31</v>
      </c>
      <c r="M1014" s="3">
        <f t="shared" si="47"/>
        <v>76.258064516129039</v>
      </c>
    </row>
    <row r="1015" spans="1:13" ht="15.6">
      <c r="A1015" s="7" t="s">
        <v>1093</v>
      </c>
      <c r="B1015" s="7" t="s">
        <v>25</v>
      </c>
      <c r="C1015" s="7" t="s">
        <v>7</v>
      </c>
      <c r="D1015" s="7" t="s">
        <v>83</v>
      </c>
      <c r="E1015" s="7">
        <v>1393</v>
      </c>
      <c r="F1015" s="7">
        <v>1997</v>
      </c>
      <c r="G1015" s="3">
        <f>PERCENTRANK(Table1[Total Citations], E1015)</f>
        <v>0.77300000000000002</v>
      </c>
      <c r="H1015">
        <f>1-PERCENTRANK(Table1[Earliest Pub], F1015)</f>
        <v>0.24</v>
      </c>
      <c r="I1015" s="3">
        <f>AVERAGEIF(Table1[School], B1015, Table1[Cit rank])</f>
        <v>0.56224999999999981</v>
      </c>
      <c r="J1015" s="3">
        <f>AVERAGEIF(Table1[School], B1015, Table1[YO rank])</f>
        <v>0.52187499999999998</v>
      </c>
      <c r="K1015" s="3">
        <f t="shared" si="48"/>
        <v>1.0773652694610776</v>
      </c>
      <c r="L1015" s="3">
        <f t="shared" si="46"/>
        <v>24</v>
      </c>
      <c r="M1015" s="3">
        <f t="shared" si="47"/>
        <v>58.041666666666664</v>
      </c>
    </row>
    <row r="1016" spans="1:13" ht="15.6">
      <c r="A1016" s="7" t="s">
        <v>1094</v>
      </c>
      <c r="B1016" s="7" t="s">
        <v>25</v>
      </c>
      <c r="C1016" s="7" t="s">
        <v>7</v>
      </c>
      <c r="D1016" s="7" t="s">
        <v>83</v>
      </c>
      <c r="E1016" s="7">
        <v>1329</v>
      </c>
      <c r="F1016" s="7">
        <v>1998</v>
      </c>
      <c r="G1016" s="3">
        <f>PERCENTRANK(Table1[Total Citations], E1016)</f>
        <v>0.76100000000000001</v>
      </c>
      <c r="H1016">
        <f>1-PERCENTRANK(Table1[Earliest Pub], F1016)</f>
        <v>0.20899999999999996</v>
      </c>
      <c r="I1016" s="3">
        <f>AVERAGEIF(Table1[School], B1016, Table1[Cit rank])</f>
        <v>0.56224999999999981</v>
      </c>
      <c r="J1016" s="3">
        <f>AVERAGEIF(Table1[School], B1016, Table1[YO rank])</f>
        <v>0.52187499999999998</v>
      </c>
      <c r="K1016" s="3">
        <f t="shared" si="48"/>
        <v>1.0773652694610776</v>
      </c>
      <c r="L1016" s="3">
        <f t="shared" si="46"/>
        <v>23</v>
      </c>
      <c r="M1016" s="3">
        <f t="shared" si="47"/>
        <v>57.782608695652172</v>
      </c>
    </row>
    <row r="1017" spans="1:13" ht="15.6">
      <c r="A1017" s="7" t="s">
        <v>1095</v>
      </c>
      <c r="B1017" s="7" t="s">
        <v>25</v>
      </c>
      <c r="C1017" s="7" t="s">
        <v>7</v>
      </c>
      <c r="D1017" s="7" t="s">
        <v>83</v>
      </c>
      <c r="E1017" s="7">
        <v>249</v>
      </c>
      <c r="F1017" s="7">
        <v>2000</v>
      </c>
      <c r="G1017" s="3">
        <f>PERCENTRANK(Table1[Total Citations], E1017)</f>
        <v>0.251</v>
      </c>
      <c r="H1017">
        <f>1-PERCENTRANK(Table1[Earliest Pub], F1017)</f>
        <v>0.14700000000000002</v>
      </c>
      <c r="I1017" s="3">
        <f>AVERAGEIF(Table1[School], B1017, Table1[Cit rank])</f>
        <v>0.56224999999999981</v>
      </c>
      <c r="J1017" s="3">
        <f>AVERAGEIF(Table1[School], B1017, Table1[YO rank])</f>
        <v>0.52187499999999998</v>
      </c>
      <c r="K1017" s="3">
        <f t="shared" si="48"/>
        <v>1.0773652694610776</v>
      </c>
      <c r="L1017" s="3">
        <f t="shared" si="46"/>
        <v>21</v>
      </c>
      <c r="M1017" s="3">
        <f t="shared" si="47"/>
        <v>11.857142857142858</v>
      </c>
    </row>
    <row r="1018" spans="1:13" ht="15.6">
      <c r="A1018" s="7" t="s">
        <v>1096</v>
      </c>
      <c r="B1018" s="7" t="s">
        <v>25</v>
      </c>
      <c r="C1018" s="7" t="s">
        <v>7</v>
      </c>
      <c r="D1018" s="7" t="s">
        <v>83</v>
      </c>
      <c r="E1018" s="7">
        <v>586</v>
      </c>
      <c r="F1018" s="7">
        <v>1997</v>
      </c>
      <c r="G1018" s="3">
        <f>PERCENTRANK(Table1[Total Citations], E1018)</f>
        <v>0.501</v>
      </c>
      <c r="H1018">
        <f>1-PERCENTRANK(Table1[Earliest Pub], F1018)</f>
        <v>0.24</v>
      </c>
      <c r="I1018" s="3">
        <f>AVERAGEIF(Table1[School], B1018, Table1[Cit rank])</f>
        <v>0.56224999999999981</v>
      </c>
      <c r="J1018" s="3">
        <f>AVERAGEIF(Table1[School], B1018, Table1[YO rank])</f>
        <v>0.52187499999999998</v>
      </c>
      <c r="K1018" s="3">
        <f t="shared" si="48"/>
        <v>1.0773652694610776</v>
      </c>
      <c r="L1018" s="3">
        <f t="shared" si="46"/>
        <v>24</v>
      </c>
      <c r="M1018" s="3">
        <f t="shared" si="47"/>
        <v>24.416666666666668</v>
      </c>
    </row>
    <row r="1019" spans="1:13" ht="15.6">
      <c r="A1019" s="7" t="s">
        <v>1097</v>
      </c>
      <c r="B1019" s="7" t="s">
        <v>25</v>
      </c>
      <c r="C1019" s="7" t="s">
        <v>7</v>
      </c>
      <c r="D1019" s="7" t="s">
        <v>83</v>
      </c>
      <c r="E1019" s="7">
        <v>147</v>
      </c>
      <c r="F1019" s="7">
        <v>1974</v>
      </c>
      <c r="G1019" s="3">
        <f>PERCENTRANK(Table1[Total Citations], E1019)</f>
        <v>0.13600000000000001</v>
      </c>
      <c r="H1019">
        <f>1-PERCENTRANK(Table1[Earliest Pub], F1019)</f>
        <v>0.86899999999999999</v>
      </c>
      <c r="I1019" s="3">
        <f>AVERAGEIF(Table1[School], B1019, Table1[Cit rank])</f>
        <v>0.56224999999999981</v>
      </c>
      <c r="J1019" s="3">
        <f>AVERAGEIF(Table1[School], B1019, Table1[YO rank])</f>
        <v>0.52187499999999998</v>
      </c>
      <c r="K1019" s="3">
        <f t="shared" si="48"/>
        <v>1.0773652694610776</v>
      </c>
      <c r="L1019" s="3">
        <f t="shared" si="46"/>
        <v>47</v>
      </c>
      <c r="M1019" s="3">
        <f t="shared" si="47"/>
        <v>3.1276595744680851</v>
      </c>
    </row>
    <row r="1020" spans="1:13" ht="15.6">
      <c r="A1020" s="7" t="s">
        <v>1098</v>
      </c>
      <c r="B1020" s="7" t="s">
        <v>25</v>
      </c>
      <c r="C1020" s="7" t="s">
        <v>7</v>
      </c>
      <c r="D1020" s="7" t="s">
        <v>83</v>
      </c>
      <c r="E1020" s="7">
        <v>136</v>
      </c>
      <c r="F1020" s="7">
        <v>1991</v>
      </c>
      <c r="G1020" s="3">
        <f>PERCENTRANK(Table1[Total Citations], E1020)</f>
        <v>0.129</v>
      </c>
      <c r="H1020">
        <f>1-PERCENTRANK(Table1[Earliest Pub], F1020)</f>
        <v>0.41400000000000003</v>
      </c>
      <c r="I1020" s="3">
        <f>AVERAGEIF(Table1[School], B1020, Table1[Cit rank])</f>
        <v>0.56224999999999981</v>
      </c>
      <c r="J1020" s="3">
        <f>AVERAGEIF(Table1[School], B1020, Table1[YO rank])</f>
        <v>0.52187499999999998</v>
      </c>
      <c r="K1020" s="3">
        <f t="shared" si="48"/>
        <v>1.0773652694610776</v>
      </c>
      <c r="L1020" s="3">
        <f t="shared" si="46"/>
        <v>30</v>
      </c>
      <c r="M1020" s="3">
        <f t="shared" si="47"/>
        <v>4.5333333333333332</v>
      </c>
    </row>
    <row r="1021" spans="1:13" ht="15.6">
      <c r="A1021" s="7" t="s">
        <v>1099</v>
      </c>
      <c r="B1021" s="7" t="s">
        <v>25</v>
      </c>
      <c r="C1021" s="7" t="s">
        <v>7</v>
      </c>
      <c r="D1021" s="7" t="s">
        <v>83</v>
      </c>
      <c r="E1021" s="7">
        <v>7688</v>
      </c>
      <c r="F1021" s="7">
        <v>1968</v>
      </c>
      <c r="G1021" s="3">
        <f>PERCENTRANK(Table1[Total Citations], E1021)</f>
        <v>0.98799999999999999</v>
      </c>
      <c r="H1021">
        <f>1-PERCENTRANK(Table1[Earliest Pub], F1021)</f>
        <v>0.94899999999999995</v>
      </c>
      <c r="I1021" s="3">
        <f>AVERAGEIF(Table1[School], B1021, Table1[Cit rank])</f>
        <v>0.56224999999999981</v>
      </c>
      <c r="J1021" s="3">
        <f>AVERAGEIF(Table1[School], B1021, Table1[YO rank])</f>
        <v>0.52187499999999998</v>
      </c>
      <c r="K1021" s="3">
        <f t="shared" si="48"/>
        <v>1.0773652694610776</v>
      </c>
      <c r="L1021" s="3">
        <f t="shared" si="46"/>
        <v>53</v>
      </c>
      <c r="M1021" s="3">
        <f t="shared" si="47"/>
        <v>145.0566037735849</v>
      </c>
    </row>
    <row r="1022" spans="1:13" ht="15.6">
      <c r="A1022" s="7" t="s">
        <v>1100</v>
      </c>
      <c r="B1022" s="7" t="s">
        <v>25</v>
      </c>
      <c r="C1022" s="7" t="s">
        <v>7</v>
      </c>
      <c r="D1022" s="7" t="s">
        <v>83</v>
      </c>
      <c r="E1022" s="7">
        <v>130</v>
      </c>
      <c r="F1022" s="7">
        <v>1984</v>
      </c>
      <c r="G1022" s="3">
        <f>PERCENTRANK(Table1[Total Citations], E1022)</f>
        <v>0.123</v>
      </c>
      <c r="H1022">
        <f>1-PERCENTRANK(Table1[Earliest Pub], F1022)</f>
        <v>0.622</v>
      </c>
      <c r="I1022" s="3">
        <f>AVERAGEIF(Table1[School], B1022, Table1[Cit rank])</f>
        <v>0.56224999999999981</v>
      </c>
      <c r="J1022" s="3">
        <f>AVERAGEIF(Table1[School], B1022, Table1[YO rank])</f>
        <v>0.52187499999999998</v>
      </c>
      <c r="K1022" s="3">
        <f t="shared" si="48"/>
        <v>1.0773652694610776</v>
      </c>
      <c r="L1022" s="3">
        <f t="shared" si="46"/>
        <v>37</v>
      </c>
      <c r="M1022" s="3">
        <f t="shared" si="47"/>
        <v>3.5135135135135136</v>
      </c>
    </row>
    <row r="1023" spans="1:13" ht="15.6">
      <c r="A1023" s="7" t="s">
        <v>1101</v>
      </c>
      <c r="B1023" s="7" t="s">
        <v>25</v>
      </c>
      <c r="C1023" s="7" t="s">
        <v>7</v>
      </c>
      <c r="D1023" s="7" t="s">
        <v>83</v>
      </c>
      <c r="E1023" s="7">
        <v>342</v>
      </c>
      <c r="F1023" s="7">
        <v>1985</v>
      </c>
      <c r="G1023" s="3">
        <f>PERCENTRANK(Table1[Total Citations], E1023)</f>
        <v>0.33600000000000002</v>
      </c>
      <c r="H1023">
        <f>1-PERCENTRANK(Table1[Earliest Pub], F1023)</f>
        <v>0.59299999999999997</v>
      </c>
      <c r="I1023" s="3">
        <f>AVERAGEIF(Table1[School], B1023, Table1[Cit rank])</f>
        <v>0.56224999999999981</v>
      </c>
      <c r="J1023" s="3">
        <f>AVERAGEIF(Table1[School], B1023, Table1[YO rank])</f>
        <v>0.52187499999999998</v>
      </c>
      <c r="K1023" s="3">
        <f t="shared" si="48"/>
        <v>1.0773652694610776</v>
      </c>
      <c r="L1023" s="3">
        <f t="shared" si="46"/>
        <v>36</v>
      </c>
      <c r="M1023" s="3">
        <f t="shared" si="47"/>
        <v>9.5</v>
      </c>
    </row>
    <row r="1024" spans="1:13" ht="15.6">
      <c r="A1024" s="7" t="s">
        <v>1102</v>
      </c>
      <c r="B1024" s="7" t="s">
        <v>25</v>
      </c>
      <c r="C1024" s="7" t="s">
        <v>7</v>
      </c>
      <c r="D1024" s="7" t="s">
        <v>83</v>
      </c>
      <c r="E1024" s="7">
        <v>164</v>
      </c>
      <c r="F1024" s="7">
        <v>1984</v>
      </c>
      <c r="G1024" s="3">
        <f>PERCENTRANK(Table1[Total Citations], E1024)</f>
        <v>0.151</v>
      </c>
      <c r="H1024">
        <f>1-PERCENTRANK(Table1[Earliest Pub], F1024)</f>
        <v>0.622</v>
      </c>
      <c r="I1024" s="3">
        <f>AVERAGEIF(Table1[School], B1024, Table1[Cit rank])</f>
        <v>0.56224999999999981</v>
      </c>
      <c r="J1024" s="3">
        <f>AVERAGEIF(Table1[School], B1024, Table1[YO rank])</f>
        <v>0.52187499999999998</v>
      </c>
      <c r="K1024" s="3">
        <f t="shared" si="48"/>
        <v>1.0773652694610776</v>
      </c>
      <c r="L1024" s="3">
        <f t="shared" si="46"/>
        <v>37</v>
      </c>
      <c r="M1024" s="3">
        <f t="shared" si="47"/>
        <v>4.4324324324324325</v>
      </c>
    </row>
    <row r="1025" spans="1:13" ht="15.6">
      <c r="A1025" s="7" t="s">
        <v>1103</v>
      </c>
      <c r="B1025" s="7" t="s">
        <v>25</v>
      </c>
      <c r="C1025" s="7" t="s">
        <v>7</v>
      </c>
      <c r="D1025" s="7" t="s">
        <v>83</v>
      </c>
      <c r="E1025" s="7">
        <v>1494</v>
      </c>
      <c r="F1025" s="7">
        <v>1982</v>
      </c>
      <c r="G1025" s="3">
        <f>PERCENTRANK(Table1[Total Citations], E1025)</f>
        <v>0.79400000000000004</v>
      </c>
      <c r="H1025">
        <f>1-PERCENTRANK(Table1[Earliest Pub], F1025)</f>
        <v>0.68399999999999994</v>
      </c>
      <c r="I1025" s="3">
        <f>AVERAGEIF(Table1[School], B1025, Table1[Cit rank])</f>
        <v>0.56224999999999981</v>
      </c>
      <c r="J1025" s="3">
        <f>AVERAGEIF(Table1[School], B1025, Table1[YO rank])</f>
        <v>0.52187499999999998</v>
      </c>
      <c r="K1025" s="3">
        <f t="shared" si="48"/>
        <v>1.0773652694610776</v>
      </c>
      <c r="L1025" s="3">
        <f t="shared" si="46"/>
        <v>39</v>
      </c>
      <c r="M1025" s="3">
        <f t="shared" si="47"/>
        <v>38.307692307692307</v>
      </c>
    </row>
    <row r="1026" spans="1:13" ht="15.6">
      <c r="A1026" s="7" t="s">
        <v>1104</v>
      </c>
      <c r="B1026" s="7" t="s">
        <v>25</v>
      </c>
      <c r="C1026" s="7" t="s">
        <v>6</v>
      </c>
      <c r="D1026" s="7" t="s">
        <v>83</v>
      </c>
      <c r="E1026" s="7">
        <v>76</v>
      </c>
      <c r="F1026" s="7">
        <v>2005</v>
      </c>
      <c r="G1026" s="3">
        <f>PERCENTRANK(Table1[Total Citations], E1026)</f>
        <v>7.4999999999999997E-2</v>
      </c>
      <c r="H1026">
        <f>1-PERCENTRANK(Table1[Earliest Pub], F1026)</f>
        <v>4.1000000000000036E-2</v>
      </c>
      <c r="I1026" s="3">
        <f>AVERAGEIF(Table1[School], B1026, Table1[Cit rank])</f>
        <v>0.56224999999999981</v>
      </c>
      <c r="J1026" s="3">
        <f>AVERAGEIF(Table1[School], B1026, Table1[YO rank])</f>
        <v>0.52187499999999998</v>
      </c>
      <c r="K1026" s="3">
        <f t="shared" si="48"/>
        <v>1.0773652694610776</v>
      </c>
      <c r="L1026" s="3">
        <f t="shared" ref="L1026:L1089" si="49">2021-F1026</f>
        <v>16</v>
      </c>
      <c r="M1026" s="3">
        <f t="shared" ref="M1026:M1089" si="50">E1026/L1026</f>
        <v>4.75</v>
      </c>
    </row>
    <row r="1027" spans="1:13" ht="15.6">
      <c r="A1027" s="7" t="s">
        <v>1105</v>
      </c>
      <c r="B1027" s="7" t="s">
        <v>25</v>
      </c>
      <c r="C1027" s="7" t="s">
        <v>7</v>
      </c>
      <c r="D1027" s="7" t="s">
        <v>83</v>
      </c>
      <c r="E1027" s="7">
        <v>468</v>
      </c>
      <c r="F1027" s="7">
        <v>1994</v>
      </c>
      <c r="G1027" s="3">
        <f>PERCENTRANK(Table1[Total Citations], E1027)</f>
        <v>0.42499999999999999</v>
      </c>
      <c r="H1027">
        <f>1-PERCENTRANK(Table1[Earliest Pub], F1027)</f>
        <v>0.33399999999999996</v>
      </c>
      <c r="I1027" s="3">
        <f>AVERAGEIF(Table1[School], B1027, Table1[Cit rank])</f>
        <v>0.56224999999999981</v>
      </c>
      <c r="J1027" s="3">
        <f>AVERAGEIF(Table1[School], B1027, Table1[YO rank])</f>
        <v>0.52187499999999998</v>
      </c>
      <c r="K1027" s="3">
        <f t="shared" si="48"/>
        <v>1.0773652694610776</v>
      </c>
      <c r="L1027" s="3">
        <f t="shared" si="49"/>
        <v>27</v>
      </c>
      <c r="M1027" s="3">
        <f t="shared" si="50"/>
        <v>17.333333333333332</v>
      </c>
    </row>
    <row r="1028" spans="1:13" ht="15.6">
      <c r="A1028" s="26" t="s">
        <v>1106</v>
      </c>
      <c r="B1028" s="26" t="s">
        <v>57</v>
      </c>
      <c r="C1028" s="26" t="s">
        <v>7</v>
      </c>
      <c r="D1028" s="26" t="s">
        <v>83</v>
      </c>
      <c r="E1028" s="26">
        <v>2502</v>
      </c>
      <c r="F1028" s="26">
        <v>1974</v>
      </c>
      <c r="G1028" s="3">
        <f>PERCENTRANK(Table1[Total Citations], E1028)</f>
        <v>0.89200000000000002</v>
      </c>
      <c r="H1028">
        <f>1-PERCENTRANK(Table1[Earliest Pub], F1028)</f>
        <v>0.86899999999999999</v>
      </c>
      <c r="I1028" s="3">
        <f>AVERAGEIF(Table1[School], B1028, Table1[Cit rank])</f>
        <v>0.49243750000000003</v>
      </c>
      <c r="J1028" s="3">
        <f>AVERAGEIF(Table1[School], B1028, Table1[YO rank])</f>
        <v>0.59762499999999996</v>
      </c>
      <c r="K1028" s="3">
        <f t="shared" ref="K1028:K1043" si="51">I1028/J1028</f>
        <v>0.82399079690441335</v>
      </c>
      <c r="L1028" s="3">
        <f t="shared" si="49"/>
        <v>47</v>
      </c>
      <c r="M1028" s="3">
        <f t="shared" si="50"/>
        <v>53.234042553191486</v>
      </c>
    </row>
    <row r="1029" spans="1:13" ht="15.6">
      <c r="A1029" s="26" t="s">
        <v>1107</v>
      </c>
      <c r="B1029" s="26" t="s">
        <v>57</v>
      </c>
      <c r="C1029" s="26" t="s">
        <v>7</v>
      </c>
      <c r="D1029" s="26" t="s">
        <v>83</v>
      </c>
      <c r="E1029" s="26">
        <v>120</v>
      </c>
      <c r="F1029" s="26">
        <v>1998</v>
      </c>
      <c r="G1029" s="3">
        <f>PERCENTRANK(Table1[Total Citations], E1029)</f>
        <v>0.115</v>
      </c>
      <c r="H1029">
        <f>1-PERCENTRANK(Table1[Earliest Pub], F1029)</f>
        <v>0.20899999999999996</v>
      </c>
      <c r="I1029" s="3">
        <f>AVERAGEIF(Table1[School], B1029, Table1[Cit rank])</f>
        <v>0.49243750000000003</v>
      </c>
      <c r="J1029" s="3">
        <f>AVERAGEIF(Table1[School], B1029, Table1[YO rank])</f>
        <v>0.59762499999999996</v>
      </c>
      <c r="K1029" s="3">
        <f t="shared" si="51"/>
        <v>0.82399079690441335</v>
      </c>
      <c r="L1029" s="3">
        <f t="shared" si="49"/>
        <v>23</v>
      </c>
      <c r="M1029" s="3">
        <f t="shared" si="50"/>
        <v>5.2173913043478262</v>
      </c>
    </row>
    <row r="1030" spans="1:13" ht="15.6">
      <c r="A1030" s="26" t="s">
        <v>1108</v>
      </c>
      <c r="B1030" s="26" t="s">
        <v>57</v>
      </c>
      <c r="C1030" s="26" t="s">
        <v>7</v>
      </c>
      <c r="D1030" s="26" t="s">
        <v>83</v>
      </c>
      <c r="E1030" s="26">
        <v>213</v>
      </c>
      <c r="F1030" s="26">
        <v>1995</v>
      </c>
      <c r="G1030" s="3">
        <f>PERCENTRANK(Table1[Total Citations], E1030)</f>
        <v>0.20599999999999999</v>
      </c>
      <c r="H1030">
        <f>1-PERCENTRANK(Table1[Earliest Pub], F1030)</f>
        <v>0.30400000000000005</v>
      </c>
      <c r="I1030" s="3">
        <f>AVERAGEIF(Table1[School], B1030, Table1[Cit rank])</f>
        <v>0.49243750000000003</v>
      </c>
      <c r="J1030" s="3">
        <f>AVERAGEIF(Table1[School], B1030, Table1[YO rank])</f>
        <v>0.59762499999999996</v>
      </c>
      <c r="K1030" s="3">
        <f t="shared" si="51"/>
        <v>0.82399079690441335</v>
      </c>
      <c r="L1030" s="3">
        <f t="shared" si="49"/>
        <v>26</v>
      </c>
      <c r="M1030" s="3">
        <f t="shared" si="50"/>
        <v>8.1923076923076916</v>
      </c>
    </row>
    <row r="1031" spans="1:13" ht="15.6">
      <c r="A1031" s="26" t="s">
        <v>1109</v>
      </c>
      <c r="B1031" s="26" t="s">
        <v>57</v>
      </c>
      <c r="C1031" s="26" t="s">
        <v>7</v>
      </c>
      <c r="D1031" s="26" t="s">
        <v>83</v>
      </c>
      <c r="E1031" s="26">
        <v>884</v>
      </c>
      <c r="F1031" s="26">
        <v>1969</v>
      </c>
      <c r="G1031" s="3">
        <f>PERCENTRANK(Table1[Total Citations], E1031)</f>
        <v>0.64300000000000002</v>
      </c>
      <c r="H1031">
        <f>1-PERCENTRANK(Table1[Earliest Pub], F1031)</f>
        <v>0.93900000000000006</v>
      </c>
      <c r="I1031" s="3">
        <f>AVERAGEIF(Table1[School], B1031, Table1[Cit rank])</f>
        <v>0.49243750000000003</v>
      </c>
      <c r="J1031" s="3">
        <f>AVERAGEIF(Table1[School], B1031, Table1[YO rank])</f>
        <v>0.59762499999999996</v>
      </c>
      <c r="K1031" s="3">
        <f t="shared" si="51"/>
        <v>0.82399079690441335</v>
      </c>
      <c r="L1031" s="3">
        <f t="shared" si="49"/>
        <v>52</v>
      </c>
      <c r="M1031" s="3">
        <f t="shared" si="50"/>
        <v>17</v>
      </c>
    </row>
    <row r="1032" spans="1:13" ht="15.6">
      <c r="A1032" s="26" t="s">
        <v>1110</v>
      </c>
      <c r="B1032" s="26" t="s">
        <v>57</v>
      </c>
      <c r="C1032" s="26" t="s">
        <v>7</v>
      </c>
      <c r="D1032" s="26" t="s">
        <v>83</v>
      </c>
      <c r="E1032" s="26">
        <v>2158</v>
      </c>
      <c r="F1032" s="26">
        <v>1978</v>
      </c>
      <c r="G1032" s="3">
        <f>PERCENTRANK(Table1[Total Citations], E1032)</f>
        <v>0.86899999999999999</v>
      </c>
      <c r="H1032">
        <f>1-PERCENTRANK(Table1[Earliest Pub], F1032)</f>
        <v>0.78200000000000003</v>
      </c>
      <c r="I1032" s="3">
        <f>AVERAGEIF(Table1[School], B1032, Table1[Cit rank])</f>
        <v>0.49243750000000003</v>
      </c>
      <c r="J1032" s="3">
        <f>AVERAGEIF(Table1[School], B1032, Table1[YO rank])</f>
        <v>0.59762499999999996</v>
      </c>
      <c r="K1032" s="3">
        <f t="shared" si="51"/>
        <v>0.82399079690441335</v>
      </c>
      <c r="L1032" s="3">
        <f t="shared" si="49"/>
        <v>43</v>
      </c>
      <c r="M1032" s="3">
        <f t="shared" si="50"/>
        <v>50.186046511627907</v>
      </c>
    </row>
    <row r="1033" spans="1:13" ht="15.6">
      <c r="A1033" s="26" t="s">
        <v>1111</v>
      </c>
      <c r="B1033" s="26" t="s">
        <v>57</v>
      </c>
      <c r="C1033" s="26" t="s">
        <v>7</v>
      </c>
      <c r="D1033" s="26" t="s">
        <v>83</v>
      </c>
      <c r="E1033" s="26">
        <v>337</v>
      </c>
      <c r="F1033" s="26">
        <v>1984</v>
      </c>
      <c r="G1033" s="3">
        <f>PERCENTRANK(Table1[Total Citations], E1033)</f>
        <v>0.33</v>
      </c>
      <c r="H1033">
        <f>1-PERCENTRANK(Table1[Earliest Pub], F1033)</f>
        <v>0.622</v>
      </c>
      <c r="I1033" s="3">
        <f>AVERAGEIF(Table1[School], B1033, Table1[Cit rank])</f>
        <v>0.49243750000000003</v>
      </c>
      <c r="J1033" s="3">
        <f>AVERAGEIF(Table1[School], B1033, Table1[YO rank])</f>
        <v>0.59762499999999996</v>
      </c>
      <c r="K1033" s="3">
        <f t="shared" si="51"/>
        <v>0.82399079690441335</v>
      </c>
      <c r="L1033" s="3">
        <f t="shared" si="49"/>
        <v>37</v>
      </c>
      <c r="M1033" s="3">
        <f t="shared" si="50"/>
        <v>9.1081081081081088</v>
      </c>
    </row>
    <row r="1034" spans="1:13" ht="15.6">
      <c r="A1034" s="26" t="s">
        <v>1112</v>
      </c>
      <c r="B1034" s="26" t="s">
        <v>57</v>
      </c>
      <c r="C1034" s="26" t="s">
        <v>7</v>
      </c>
      <c r="D1034" s="26" t="s">
        <v>83</v>
      </c>
      <c r="E1034" s="26">
        <v>268</v>
      </c>
      <c r="F1034" s="26">
        <v>1993</v>
      </c>
      <c r="G1034" s="3">
        <f>PERCENTRANK(Table1[Total Citations], E1034)</f>
        <v>0.26500000000000001</v>
      </c>
      <c r="H1034">
        <f>1-PERCENTRANK(Table1[Earliest Pub], F1034)</f>
        <v>0.36299999999999999</v>
      </c>
      <c r="I1034" s="3">
        <f>AVERAGEIF(Table1[School], B1034, Table1[Cit rank])</f>
        <v>0.49243750000000003</v>
      </c>
      <c r="J1034" s="3">
        <f>AVERAGEIF(Table1[School], B1034, Table1[YO rank])</f>
        <v>0.59762499999999996</v>
      </c>
      <c r="K1034" s="3">
        <f t="shared" si="51"/>
        <v>0.82399079690441335</v>
      </c>
      <c r="L1034" s="3">
        <f t="shared" si="49"/>
        <v>28</v>
      </c>
      <c r="M1034" s="3">
        <f t="shared" si="50"/>
        <v>9.5714285714285712</v>
      </c>
    </row>
    <row r="1035" spans="1:13" ht="15.6">
      <c r="A1035" s="26" t="s">
        <v>1113</v>
      </c>
      <c r="B1035" s="26" t="s">
        <v>57</v>
      </c>
      <c r="C1035" s="26" t="s">
        <v>7</v>
      </c>
      <c r="D1035" s="26" t="s">
        <v>83</v>
      </c>
      <c r="E1035" s="26">
        <v>2847</v>
      </c>
      <c r="F1035" s="26">
        <v>1975</v>
      </c>
      <c r="G1035" s="3">
        <f>PERCENTRANK(Table1[Total Citations], E1035)</f>
        <v>0.91300000000000003</v>
      </c>
      <c r="H1035">
        <f>1-PERCENTRANK(Table1[Earliest Pub], F1035)</f>
        <v>0.84599999999999997</v>
      </c>
      <c r="I1035" s="3">
        <f>AVERAGEIF(Table1[School], B1035, Table1[Cit rank])</f>
        <v>0.49243750000000003</v>
      </c>
      <c r="J1035" s="3">
        <f>AVERAGEIF(Table1[School], B1035, Table1[YO rank])</f>
        <v>0.59762499999999996</v>
      </c>
      <c r="K1035" s="3">
        <f t="shared" si="51"/>
        <v>0.82399079690441335</v>
      </c>
      <c r="L1035" s="3">
        <f t="shared" si="49"/>
        <v>46</v>
      </c>
      <c r="M1035" s="3">
        <f t="shared" si="50"/>
        <v>61.891304347826086</v>
      </c>
    </row>
    <row r="1036" spans="1:13" ht="15.6">
      <c r="A1036" s="26" t="s">
        <v>1114</v>
      </c>
      <c r="B1036" s="26" t="s">
        <v>57</v>
      </c>
      <c r="C1036" s="26" t="s">
        <v>7</v>
      </c>
      <c r="D1036" s="26" t="s">
        <v>83</v>
      </c>
      <c r="E1036" s="26">
        <v>139</v>
      </c>
      <c r="F1036" s="26">
        <v>1968</v>
      </c>
      <c r="G1036" s="3">
        <f>PERCENTRANK(Table1[Total Citations], E1036)</f>
        <v>0.13100000000000001</v>
      </c>
      <c r="H1036">
        <f>1-PERCENTRANK(Table1[Earliest Pub], F1036)</f>
        <v>0.94899999999999995</v>
      </c>
      <c r="I1036" s="3">
        <f>AVERAGEIF(Table1[School], B1036, Table1[Cit rank])</f>
        <v>0.49243750000000003</v>
      </c>
      <c r="J1036" s="3">
        <f>AVERAGEIF(Table1[School], B1036, Table1[YO rank])</f>
        <v>0.59762499999999996</v>
      </c>
      <c r="K1036" s="3">
        <f t="shared" si="51"/>
        <v>0.82399079690441335</v>
      </c>
      <c r="L1036" s="3">
        <f t="shared" si="49"/>
        <v>53</v>
      </c>
      <c r="M1036" s="3">
        <f t="shared" si="50"/>
        <v>2.6226415094339623</v>
      </c>
    </row>
    <row r="1037" spans="1:13" ht="15.6">
      <c r="A1037" s="26" t="s">
        <v>1115</v>
      </c>
      <c r="B1037" s="26" t="s">
        <v>57</v>
      </c>
      <c r="C1037" s="26" t="s">
        <v>6</v>
      </c>
      <c r="D1037" s="26" t="s">
        <v>83</v>
      </c>
      <c r="E1037" s="26">
        <v>612</v>
      </c>
      <c r="F1037" s="26">
        <v>1992</v>
      </c>
      <c r="G1037" s="3">
        <f>PERCENTRANK(Table1[Total Citations], E1037)</f>
        <v>0.51500000000000001</v>
      </c>
      <c r="H1037">
        <f>1-PERCENTRANK(Table1[Earliest Pub], F1037)</f>
        <v>0.38700000000000001</v>
      </c>
      <c r="I1037" s="3">
        <f>AVERAGEIF(Table1[School], B1037, Table1[Cit rank])</f>
        <v>0.49243750000000003</v>
      </c>
      <c r="J1037" s="3">
        <f>AVERAGEIF(Table1[School], B1037, Table1[YO rank])</f>
        <v>0.59762499999999996</v>
      </c>
      <c r="K1037" s="3">
        <f t="shared" si="51"/>
        <v>0.82399079690441335</v>
      </c>
      <c r="L1037" s="3">
        <f t="shared" si="49"/>
        <v>29</v>
      </c>
      <c r="M1037" s="3">
        <f t="shared" si="50"/>
        <v>21.103448275862068</v>
      </c>
    </row>
    <row r="1038" spans="1:13" ht="15.6">
      <c r="A1038" s="26" t="s">
        <v>1116</v>
      </c>
      <c r="B1038" s="26" t="s">
        <v>57</v>
      </c>
      <c r="C1038" s="26" t="s">
        <v>7</v>
      </c>
      <c r="D1038" s="26" t="s">
        <v>83</v>
      </c>
      <c r="E1038" s="26">
        <v>2066</v>
      </c>
      <c r="F1038" s="26">
        <v>1968</v>
      </c>
      <c r="G1038" s="3">
        <f>PERCENTRANK(Table1[Total Citations], E1038)</f>
        <v>0.86199999999999999</v>
      </c>
      <c r="H1038">
        <f>1-PERCENTRANK(Table1[Earliest Pub], F1038)</f>
        <v>0.94899999999999995</v>
      </c>
      <c r="I1038" s="3">
        <f>AVERAGEIF(Table1[School], B1038, Table1[Cit rank])</f>
        <v>0.49243750000000003</v>
      </c>
      <c r="J1038" s="3">
        <f>AVERAGEIF(Table1[School], B1038, Table1[YO rank])</f>
        <v>0.59762499999999996</v>
      </c>
      <c r="K1038" s="3">
        <f t="shared" si="51"/>
        <v>0.82399079690441335</v>
      </c>
      <c r="L1038" s="3">
        <f t="shared" si="49"/>
        <v>53</v>
      </c>
      <c r="M1038" s="3">
        <f t="shared" si="50"/>
        <v>38.981132075471699</v>
      </c>
    </row>
    <row r="1039" spans="1:13" ht="15.6">
      <c r="A1039" s="26" t="s">
        <v>1117</v>
      </c>
      <c r="B1039" s="26" t="s">
        <v>57</v>
      </c>
      <c r="C1039" s="26" t="s">
        <v>7</v>
      </c>
      <c r="D1039" s="26" t="s">
        <v>83</v>
      </c>
      <c r="E1039" s="26">
        <v>587</v>
      </c>
      <c r="F1039" s="26">
        <v>1987</v>
      </c>
      <c r="G1039" s="3">
        <f>PERCENTRANK(Table1[Total Citations], E1039)</f>
        <v>0.502</v>
      </c>
      <c r="H1039">
        <f>1-PERCENTRANK(Table1[Earliest Pub], F1039)</f>
        <v>0.53</v>
      </c>
      <c r="I1039" s="3">
        <f>AVERAGEIF(Table1[School], B1039, Table1[Cit rank])</f>
        <v>0.49243750000000003</v>
      </c>
      <c r="J1039" s="3">
        <f>AVERAGEIF(Table1[School], B1039, Table1[YO rank])</f>
        <v>0.59762499999999996</v>
      </c>
      <c r="K1039" s="3">
        <f t="shared" si="51"/>
        <v>0.82399079690441335</v>
      </c>
      <c r="L1039" s="3">
        <f t="shared" si="49"/>
        <v>34</v>
      </c>
      <c r="M1039" s="3">
        <f t="shared" si="50"/>
        <v>17.264705882352942</v>
      </c>
    </row>
    <row r="1040" spans="1:13" ht="15.6">
      <c r="A1040" s="26" t="s">
        <v>1118</v>
      </c>
      <c r="B1040" s="26" t="s">
        <v>57</v>
      </c>
      <c r="C1040" s="26" t="s">
        <v>7</v>
      </c>
      <c r="D1040" s="26" t="s">
        <v>83</v>
      </c>
      <c r="E1040" s="26">
        <v>180</v>
      </c>
      <c r="F1040" s="26">
        <v>1980</v>
      </c>
      <c r="G1040" s="3">
        <f>PERCENTRANK(Table1[Total Citations], E1040)</f>
        <v>0.16800000000000001</v>
      </c>
      <c r="H1040">
        <f>1-PERCENTRANK(Table1[Earliest Pub], F1040)</f>
        <v>0.73899999999999999</v>
      </c>
      <c r="I1040" s="3">
        <f>AVERAGEIF(Table1[School], B1040, Table1[Cit rank])</f>
        <v>0.49243750000000003</v>
      </c>
      <c r="J1040" s="3">
        <f>AVERAGEIF(Table1[School], B1040, Table1[YO rank])</f>
        <v>0.59762499999999996</v>
      </c>
      <c r="K1040" s="3">
        <f t="shared" si="51"/>
        <v>0.82399079690441335</v>
      </c>
      <c r="L1040" s="3">
        <f t="shared" si="49"/>
        <v>41</v>
      </c>
      <c r="M1040" s="3">
        <f t="shared" si="50"/>
        <v>4.3902439024390247</v>
      </c>
    </row>
    <row r="1041" spans="1:13" ht="15.6">
      <c r="A1041" s="26" t="s">
        <v>1119</v>
      </c>
      <c r="B1041" s="26" t="s">
        <v>57</v>
      </c>
      <c r="C1041" s="26" t="s">
        <v>6</v>
      </c>
      <c r="D1041" s="26" t="s">
        <v>83</v>
      </c>
      <c r="E1041" s="26">
        <v>214</v>
      </c>
      <c r="F1041" s="26">
        <v>2005</v>
      </c>
      <c r="G1041" s="3">
        <f>PERCENTRANK(Table1[Total Citations], E1041)</f>
        <v>0.20899999999999999</v>
      </c>
      <c r="H1041">
        <f>1-PERCENTRANK(Table1[Earliest Pub], F1041)</f>
        <v>4.1000000000000036E-2</v>
      </c>
      <c r="I1041" s="3">
        <f>AVERAGEIF(Table1[School], B1041, Table1[Cit rank])</f>
        <v>0.49243750000000003</v>
      </c>
      <c r="J1041" s="3">
        <f>AVERAGEIF(Table1[School], B1041, Table1[YO rank])</f>
        <v>0.59762499999999996</v>
      </c>
      <c r="K1041" s="3">
        <f t="shared" si="51"/>
        <v>0.82399079690441335</v>
      </c>
      <c r="L1041" s="3">
        <f t="shared" si="49"/>
        <v>16</v>
      </c>
      <c r="M1041" s="3">
        <f t="shared" si="50"/>
        <v>13.375</v>
      </c>
    </row>
    <row r="1042" spans="1:13" ht="15.6">
      <c r="A1042" s="26" t="s">
        <v>1120</v>
      </c>
      <c r="B1042" s="26" t="s">
        <v>57</v>
      </c>
      <c r="C1042" s="26" t="s">
        <v>7</v>
      </c>
      <c r="D1042" s="26" t="s">
        <v>83</v>
      </c>
      <c r="E1042" s="26">
        <v>1766</v>
      </c>
      <c r="F1042" s="26">
        <v>1989</v>
      </c>
      <c r="G1042" s="3">
        <f>PERCENTRANK(Table1[Total Citations], E1042)</f>
        <v>0.83299999999999996</v>
      </c>
      <c r="H1042">
        <f>1-PERCENTRANK(Table1[Earliest Pub], F1042)</f>
        <v>0.46899999999999997</v>
      </c>
      <c r="I1042" s="3">
        <f>AVERAGEIF(Table1[School], B1042, Table1[Cit rank])</f>
        <v>0.49243750000000003</v>
      </c>
      <c r="J1042" s="3">
        <f>AVERAGEIF(Table1[School], B1042, Table1[YO rank])</f>
        <v>0.59762499999999996</v>
      </c>
      <c r="K1042" s="3">
        <f t="shared" si="51"/>
        <v>0.82399079690441335</v>
      </c>
      <c r="L1042" s="3">
        <f t="shared" si="49"/>
        <v>32</v>
      </c>
      <c r="M1042" s="3">
        <f t="shared" si="50"/>
        <v>55.1875</v>
      </c>
    </row>
    <row r="1043" spans="1:13" ht="15.6">
      <c r="A1043" s="26" t="s">
        <v>1121</v>
      </c>
      <c r="B1043" s="26" t="s">
        <v>57</v>
      </c>
      <c r="C1043" s="26" t="s">
        <v>7</v>
      </c>
      <c r="D1043" s="26" t="s">
        <v>83</v>
      </c>
      <c r="E1043" s="26">
        <v>471</v>
      </c>
      <c r="F1043" s="26">
        <v>1986</v>
      </c>
      <c r="G1043" s="3">
        <f>PERCENTRANK(Table1[Total Citations], E1043)</f>
        <v>0.42599999999999999</v>
      </c>
      <c r="H1043">
        <f>1-PERCENTRANK(Table1[Earliest Pub], F1043)</f>
        <v>0.56400000000000006</v>
      </c>
      <c r="I1043" s="3">
        <f>AVERAGEIF(Table1[School], B1043, Table1[Cit rank])</f>
        <v>0.49243750000000003</v>
      </c>
      <c r="J1043" s="3">
        <f>AVERAGEIF(Table1[School], B1043, Table1[YO rank])</f>
        <v>0.59762499999999996</v>
      </c>
      <c r="K1043" s="3">
        <f t="shared" si="51"/>
        <v>0.82399079690441335</v>
      </c>
      <c r="L1043" s="3">
        <f t="shared" si="49"/>
        <v>35</v>
      </c>
      <c r="M1043" s="3">
        <f t="shared" si="50"/>
        <v>13.457142857142857</v>
      </c>
    </row>
    <row r="1044" spans="1:13" ht="15.6">
      <c r="A1044" s="7" t="s">
        <v>1122</v>
      </c>
      <c r="B1044" s="7" t="s">
        <v>67</v>
      </c>
      <c r="C1044" s="7" t="s">
        <v>7</v>
      </c>
      <c r="D1044" s="7" t="s">
        <v>83</v>
      </c>
      <c r="E1044" s="7">
        <v>301</v>
      </c>
      <c r="F1044" s="7">
        <v>2005</v>
      </c>
      <c r="G1044" s="3">
        <f>PERCENTRANK(Table1[Total Citations], E1044)</f>
        <v>0.29799999999999999</v>
      </c>
      <c r="H1044">
        <f>1-PERCENTRANK(Table1[Earliest Pub], F1044)</f>
        <v>4.1000000000000036E-2</v>
      </c>
      <c r="I1044" s="3">
        <f>AVERAGEIF(Table1[School], B1044, Table1[Cit rank])</f>
        <v>0.38900000000000012</v>
      </c>
      <c r="J1044" s="3">
        <f>AVERAGEIF(Table1[School], B1044, Table1[YO rank])</f>
        <v>0.36715384615384611</v>
      </c>
      <c r="K1044" s="3">
        <f t="shared" ref="K1044:K1069" si="52">I1044/J1044</f>
        <v>1.0595013618269438</v>
      </c>
      <c r="L1044" s="3">
        <f t="shared" si="49"/>
        <v>16</v>
      </c>
      <c r="M1044" s="3">
        <f t="shared" si="50"/>
        <v>18.8125</v>
      </c>
    </row>
    <row r="1045" spans="1:13" ht="15.6">
      <c r="A1045" s="7" t="s">
        <v>1123</v>
      </c>
      <c r="B1045" s="7" t="s">
        <v>67</v>
      </c>
      <c r="C1045" s="7" t="s">
        <v>7</v>
      </c>
      <c r="D1045" s="7" t="s">
        <v>83</v>
      </c>
      <c r="E1045" s="7">
        <v>1876</v>
      </c>
      <c r="F1045" s="7">
        <v>1985</v>
      </c>
      <c r="G1045" s="3">
        <f>PERCENTRANK(Table1[Total Citations], E1045)</f>
        <v>0.84799999999999998</v>
      </c>
      <c r="H1045">
        <f>1-PERCENTRANK(Table1[Earliest Pub], F1045)</f>
        <v>0.59299999999999997</v>
      </c>
      <c r="I1045" s="3">
        <f>AVERAGEIF(Table1[School], B1045, Table1[Cit rank])</f>
        <v>0.38900000000000012</v>
      </c>
      <c r="J1045" s="3">
        <f>AVERAGEIF(Table1[School], B1045, Table1[YO rank])</f>
        <v>0.36715384615384611</v>
      </c>
      <c r="K1045" s="3">
        <f t="shared" si="52"/>
        <v>1.0595013618269438</v>
      </c>
      <c r="L1045" s="3">
        <f t="shared" si="49"/>
        <v>36</v>
      </c>
      <c r="M1045" s="3">
        <f t="shared" si="50"/>
        <v>52.111111111111114</v>
      </c>
    </row>
    <row r="1046" spans="1:13" ht="15.6">
      <c r="A1046" s="7" t="s">
        <v>1124</v>
      </c>
      <c r="B1046" s="7" t="s">
        <v>67</v>
      </c>
      <c r="C1046" s="7" t="s">
        <v>7</v>
      </c>
      <c r="D1046" s="7" t="s">
        <v>83</v>
      </c>
      <c r="E1046" s="7">
        <v>232</v>
      </c>
      <c r="F1046" s="7">
        <v>1997</v>
      </c>
      <c r="G1046" s="3">
        <f>PERCENTRANK(Table1[Total Citations], E1046)</f>
        <v>0.23</v>
      </c>
      <c r="H1046">
        <f>1-PERCENTRANK(Table1[Earliest Pub], F1046)</f>
        <v>0.24</v>
      </c>
      <c r="I1046" s="3">
        <f>AVERAGEIF(Table1[School], B1046, Table1[Cit rank])</f>
        <v>0.38900000000000012</v>
      </c>
      <c r="J1046" s="3">
        <f>AVERAGEIF(Table1[School], B1046, Table1[YO rank])</f>
        <v>0.36715384615384611</v>
      </c>
      <c r="K1046" s="3">
        <f t="shared" si="52"/>
        <v>1.0595013618269438</v>
      </c>
      <c r="L1046" s="3">
        <f t="shared" si="49"/>
        <v>24</v>
      </c>
      <c r="M1046" s="3">
        <f t="shared" si="50"/>
        <v>9.6666666666666661</v>
      </c>
    </row>
    <row r="1047" spans="1:13" ht="15.6">
      <c r="A1047" s="7" t="s">
        <v>1125</v>
      </c>
      <c r="B1047" s="7" t="s">
        <v>67</v>
      </c>
      <c r="C1047" s="7" t="s">
        <v>7</v>
      </c>
      <c r="D1047" s="7" t="s">
        <v>83</v>
      </c>
      <c r="E1047" s="7">
        <v>579</v>
      </c>
      <c r="F1047" s="7">
        <v>1978</v>
      </c>
      <c r="G1047" s="3">
        <f>PERCENTRANK(Table1[Total Citations], E1047)</f>
        <v>0.496</v>
      </c>
      <c r="H1047">
        <f>1-PERCENTRANK(Table1[Earliest Pub], F1047)</f>
        <v>0.78200000000000003</v>
      </c>
      <c r="I1047" s="3">
        <f>AVERAGEIF(Table1[School], B1047, Table1[Cit rank])</f>
        <v>0.38900000000000012</v>
      </c>
      <c r="J1047" s="3">
        <f>AVERAGEIF(Table1[School], B1047, Table1[YO rank])</f>
        <v>0.36715384615384611</v>
      </c>
      <c r="K1047" s="3">
        <f t="shared" si="52"/>
        <v>1.0595013618269438</v>
      </c>
      <c r="L1047" s="3">
        <f t="shared" si="49"/>
        <v>43</v>
      </c>
      <c r="M1047" s="3">
        <f t="shared" si="50"/>
        <v>13.465116279069768</v>
      </c>
    </row>
    <row r="1048" spans="1:13" ht="15.6">
      <c r="A1048" s="7" t="s">
        <v>1126</v>
      </c>
      <c r="B1048" s="7" t="s">
        <v>67</v>
      </c>
      <c r="C1048" s="7" t="s">
        <v>7</v>
      </c>
      <c r="D1048" s="7" t="s">
        <v>83</v>
      </c>
      <c r="E1048" s="7">
        <v>394</v>
      </c>
      <c r="F1048" s="7">
        <v>2000</v>
      </c>
      <c r="G1048" s="3">
        <f>PERCENTRANK(Table1[Total Citations], E1048)</f>
        <v>0.375</v>
      </c>
      <c r="H1048">
        <f>1-PERCENTRANK(Table1[Earliest Pub], F1048)</f>
        <v>0.14700000000000002</v>
      </c>
      <c r="I1048" s="3">
        <f>AVERAGEIF(Table1[School], B1048, Table1[Cit rank])</f>
        <v>0.38900000000000012</v>
      </c>
      <c r="J1048" s="3">
        <f>AVERAGEIF(Table1[School], B1048, Table1[YO rank])</f>
        <v>0.36715384615384611</v>
      </c>
      <c r="K1048" s="3">
        <f t="shared" si="52"/>
        <v>1.0595013618269438</v>
      </c>
      <c r="L1048" s="3">
        <f t="shared" si="49"/>
        <v>21</v>
      </c>
      <c r="M1048" s="3">
        <f t="shared" si="50"/>
        <v>18.761904761904763</v>
      </c>
    </row>
    <row r="1049" spans="1:13" ht="15.6">
      <c r="A1049" s="7" t="s">
        <v>1127</v>
      </c>
      <c r="B1049" s="7" t="s">
        <v>67</v>
      </c>
      <c r="C1049" s="7" t="s">
        <v>7</v>
      </c>
      <c r="D1049" s="7" t="s">
        <v>83</v>
      </c>
      <c r="E1049" s="7">
        <v>440</v>
      </c>
      <c r="F1049" s="7">
        <v>1992</v>
      </c>
      <c r="G1049" s="3">
        <f>PERCENTRANK(Table1[Total Citations], E1049)</f>
        <v>0.40699999999999997</v>
      </c>
      <c r="H1049">
        <f>1-PERCENTRANK(Table1[Earliest Pub], F1049)</f>
        <v>0.38700000000000001</v>
      </c>
      <c r="I1049" s="3">
        <f>AVERAGEIF(Table1[School], B1049, Table1[Cit rank])</f>
        <v>0.38900000000000012</v>
      </c>
      <c r="J1049" s="3">
        <f>AVERAGEIF(Table1[School], B1049, Table1[YO rank])</f>
        <v>0.36715384615384611</v>
      </c>
      <c r="K1049" s="3">
        <f t="shared" si="52"/>
        <v>1.0595013618269438</v>
      </c>
      <c r="L1049" s="3">
        <f t="shared" si="49"/>
        <v>29</v>
      </c>
      <c r="M1049" s="3">
        <f t="shared" si="50"/>
        <v>15.172413793103448</v>
      </c>
    </row>
    <row r="1050" spans="1:13" ht="15.6">
      <c r="A1050" s="7" t="s">
        <v>1128</v>
      </c>
      <c r="B1050" s="7" t="s">
        <v>67</v>
      </c>
      <c r="C1050" s="7" t="s">
        <v>7</v>
      </c>
      <c r="D1050" s="7" t="s">
        <v>83</v>
      </c>
      <c r="E1050" s="7">
        <v>361</v>
      </c>
      <c r="F1050" s="7">
        <v>1997</v>
      </c>
      <c r="G1050" s="3">
        <f>PERCENTRANK(Table1[Total Citations], E1050)</f>
        <v>0.35</v>
      </c>
      <c r="H1050">
        <f>1-PERCENTRANK(Table1[Earliest Pub], F1050)</f>
        <v>0.24</v>
      </c>
      <c r="I1050" s="3">
        <f>AVERAGEIF(Table1[School], B1050, Table1[Cit rank])</f>
        <v>0.38900000000000012</v>
      </c>
      <c r="J1050" s="3">
        <f>AVERAGEIF(Table1[School], B1050, Table1[YO rank])</f>
        <v>0.36715384615384611</v>
      </c>
      <c r="K1050" s="3">
        <f t="shared" si="52"/>
        <v>1.0595013618269438</v>
      </c>
      <c r="L1050" s="3">
        <f t="shared" si="49"/>
        <v>24</v>
      </c>
      <c r="M1050" s="3">
        <f t="shared" si="50"/>
        <v>15.041666666666666</v>
      </c>
    </row>
    <row r="1051" spans="1:13" ht="15.6">
      <c r="A1051" s="7" t="s">
        <v>1129</v>
      </c>
      <c r="B1051" s="7" t="s">
        <v>67</v>
      </c>
      <c r="C1051" s="7" t="s">
        <v>7</v>
      </c>
      <c r="D1051" s="7" t="s">
        <v>83</v>
      </c>
      <c r="E1051" s="7">
        <v>682</v>
      </c>
      <c r="F1051" s="7">
        <v>1993</v>
      </c>
      <c r="G1051" s="3">
        <f>PERCENTRANK(Table1[Total Citations], E1051)</f>
        <v>0.56299999999999994</v>
      </c>
      <c r="H1051">
        <f>1-PERCENTRANK(Table1[Earliest Pub], F1051)</f>
        <v>0.36299999999999999</v>
      </c>
      <c r="I1051" s="3">
        <f>AVERAGEIF(Table1[School], B1051, Table1[Cit rank])</f>
        <v>0.38900000000000012</v>
      </c>
      <c r="J1051" s="3">
        <f>AVERAGEIF(Table1[School], B1051, Table1[YO rank])</f>
        <v>0.36715384615384611</v>
      </c>
      <c r="K1051" s="3">
        <f t="shared" si="52"/>
        <v>1.0595013618269438</v>
      </c>
      <c r="L1051" s="3">
        <f t="shared" si="49"/>
        <v>28</v>
      </c>
      <c r="M1051" s="3">
        <f t="shared" si="50"/>
        <v>24.357142857142858</v>
      </c>
    </row>
    <row r="1052" spans="1:13" ht="15.6">
      <c r="A1052" s="7" t="s">
        <v>1130</v>
      </c>
      <c r="B1052" s="7" t="s">
        <v>67</v>
      </c>
      <c r="C1052" s="7" t="s">
        <v>7</v>
      </c>
      <c r="D1052" s="7" t="s">
        <v>83</v>
      </c>
      <c r="E1052" s="7">
        <v>867</v>
      </c>
      <c r="F1052" s="7">
        <v>1985</v>
      </c>
      <c r="G1052" s="3">
        <f>PERCENTRANK(Table1[Total Citations], E1052)</f>
        <v>0.63600000000000001</v>
      </c>
      <c r="H1052">
        <f>1-PERCENTRANK(Table1[Earliest Pub], F1052)</f>
        <v>0.59299999999999997</v>
      </c>
      <c r="I1052" s="3">
        <f>AVERAGEIF(Table1[School], B1052, Table1[Cit rank])</f>
        <v>0.38900000000000012</v>
      </c>
      <c r="J1052" s="3">
        <f>AVERAGEIF(Table1[School], B1052, Table1[YO rank])</f>
        <v>0.36715384615384611</v>
      </c>
      <c r="K1052" s="3">
        <f t="shared" si="52"/>
        <v>1.0595013618269438</v>
      </c>
      <c r="L1052" s="3">
        <f t="shared" si="49"/>
        <v>36</v>
      </c>
      <c r="M1052" s="3">
        <f t="shared" si="50"/>
        <v>24.083333333333332</v>
      </c>
    </row>
    <row r="1053" spans="1:13" ht="15.6">
      <c r="A1053" s="7" t="s">
        <v>1131</v>
      </c>
      <c r="B1053" s="7" t="s">
        <v>67</v>
      </c>
      <c r="C1053" s="7" t="s">
        <v>7</v>
      </c>
      <c r="D1053" s="7" t="s">
        <v>83</v>
      </c>
      <c r="E1053" s="7">
        <v>194</v>
      </c>
      <c r="F1053" s="7">
        <v>1986</v>
      </c>
      <c r="G1053" s="3">
        <f>PERCENTRANK(Table1[Total Citations], E1053)</f>
        <v>0.182</v>
      </c>
      <c r="H1053">
        <f>1-PERCENTRANK(Table1[Earliest Pub], F1053)</f>
        <v>0.56400000000000006</v>
      </c>
      <c r="I1053" s="3">
        <f>AVERAGEIF(Table1[School], B1053, Table1[Cit rank])</f>
        <v>0.38900000000000012</v>
      </c>
      <c r="J1053" s="3">
        <f>AVERAGEIF(Table1[School], B1053, Table1[YO rank])</f>
        <v>0.36715384615384611</v>
      </c>
      <c r="K1053" s="3">
        <f t="shared" si="52"/>
        <v>1.0595013618269438</v>
      </c>
      <c r="L1053" s="3">
        <f t="shared" si="49"/>
        <v>35</v>
      </c>
      <c r="M1053" s="3">
        <f t="shared" si="50"/>
        <v>5.5428571428571427</v>
      </c>
    </row>
    <row r="1054" spans="1:13" ht="15.6">
      <c r="A1054" s="7" t="s">
        <v>1132</v>
      </c>
      <c r="B1054" s="7" t="s">
        <v>67</v>
      </c>
      <c r="C1054" s="7" t="s">
        <v>7</v>
      </c>
      <c r="D1054" s="7" t="s">
        <v>83</v>
      </c>
      <c r="E1054" s="7">
        <v>535</v>
      </c>
      <c r="F1054" s="7">
        <v>1986</v>
      </c>
      <c r="G1054" s="3">
        <f>PERCENTRANK(Table1[Total Citations], E1054)</f>
        <v>0.47099999999999997</v>
      </c>
      <c r="H1054">
        <f>1-PERCENTRANK(Table1[Earliest Pub], F1054)</f>
        <v>0.56400000000000006</v>
      </c>
      <c r="I1054" s="3">
        <f>AVERAGEIF(Table1[School], B1054, Table1[Cit rank])</f>
        <v>0.38900000000000012</v>
      </c>
      <c r="J1054" s="3">
        <f>AVERAGEIF(Table1[School], B1054, Table1[YO rank])</f>
        <v>0.36715384615384611</v>
      </c>
      <c r="K1054" s="3">
        <f t="shared" si="52"/>
        <v>1.0595013618269438</v>
      </c>
      <c r="L1054" s="3">
        <f t="shared" si="49"/>
        <v>35</v>
      </c>
      <c r="M1054" s="3">
        <f t="shared" si="50"/>
        <v>15.285714285714286</v>
      </c>
    </row>
    <row r="1055" spans="1:13" ht="15.6">
      <c r="A1055" s="7" t="s">
        <v>1133</v>
      </c>
      <c r="B1055" s="7" t="s">
        <v>67</v>
      </c>
      <c r="C1055" s="7" t="s">
        <v>6</v>
      </c>
      <c r="D1055" s="7" t="s">
        <v>83</v>
      </c>
      <c r="E1055" s="7">
        <v>299</v>
      </c>
      <c r="F1055" s="7">
        <v>1987</v>
      </c>
      <c r="G1055" s="3">
        <f>PERCENTRANK(Table1[Total Citations], E1055)</f>
        <v>0.29599999999999999</v>
      </c>
      <c r="H1055">
        <f>1-PERCENTRANK(Table1[Earliest Pub], F1055)</f>
        <v>0.53</v>
      </c>
      <c r="I1055" s="3">
        <f>AVERAGEIF(Table1[School], B1055, Table1[Cit rank])</f>
        <v>0.38900000000000012</v>
      </c>
      <c r="J1055" s="3">
        <f>AVERAGEIF(Table1[School], B1055, Table1[YO rank])</f>
        <v>0.36715384615384611</v>
      </c>
      <c r="K1055" s="3">
        <f t="shared" si="52"/>
        <v>1.0595013618269438</v>
      </c>
      <c r="L1055" s="3">
        <f t="shared" si="49"/>
        <v>34</v>
      </c>
      <c r="M1055" s="3">
        <f t="shared" si="50"/>
        <v>8.7941176470588243</v>
      </c>
    </row>
    <row r="1056" spans="1:13" ht="15.6">
      <c r="A1056" s="7" t="s">
        <v>1134</v>
      </c>
      <c r="B1056" s="7" t="s">
        <v>67</v>
      </c>
      <c r="C1056" s="7" t="s">
        <v>7</v>
      </c>
      <c r="D1056" s="7" t="s">
        <v>83</v>
      </c>
      <c r="E1056" s="7">
        <v>256</v>
      </c>
      <c r="F1056" s="7">
        <v>2005</v>
      </c>
      <c r="G1056" s="3">
        <f>PERCENTRANK(Table1[Total Citations], E1056)</f>
        <v>0.25600000000000001</v>
      </c>
      <c r="H1056">
        <f>1-PERCENTRANK(Table1[Earliest Pub], F1056)</f>
        <v>4.1000000000000036E-2</v>
      </c>
      <c r="I1056" s="3">
        <f>AVERAGEIF(Table1[School], B1056, Table1[Cit rank])</f>
        <v>0.38900000000000012</v>
      </c>
      <c r="J1056" s="3">
        <f>AVERAGEIF(Table1[School], B1056, Table1[YO rank])</f>
        <v>0.36715384615384611</v>
      </c>
      <c r="K1056" s="3">
        <f t="shared" si="52"/>
        <v>1.0595013618269438</v>
      </c>
      <c r="L1056" s="3">
        <f t="shared" si="49"/>
        <v>16</v>
      </c>
      <c r="M1056" s="3">
        <f t="shared" si="50"/>
        <v>16</v>
      </c>
    </row>
    <row r="1057" spans="1:13" ht="15.6">
      <c r="A1057" s="7" t="s">
        <v>1135</v>
      </c>
      <c r="B1057" s="7" t="s">
        <v>67</v>
      </c>
      <c r="C1057" s="7" t="s">
        <v>7</v>
      </c>
      <c r="D1057" s="7" t="s">
        <v>83</v>
      </c>
      <c r="E1057" s="7">
        <v>580</v>
      </c>
      <c r="F1057" s="7">
        <v>2002</v>
      </c>
      <c r="G1057" s="3">
        <f>PERCENTRANK(Table1[Total Citations], E1057)</f>
        <v>0.497</v>
      </c>
      <c r="H1057">
        <f>1-PERCENTRANK(Table1[Earliest Pub], F1057)</f>
        <v>0.10299999999999998</v>
      </c>
      <c r="I1057" s="3">
        <f>AVERAGEIF(Table1[School], B1057, Table1[Cit rank])</f>
        <v>0.38900000000000012</v>
      </c>
      <c r="J1057" s="3">
        <f>AVERAGEIF(Table1[School], B1057, Table1[YO rank])</f>
        <v>0.36715384615384611</v>
      </c>
      <c r="K1057" s="3">
        <f t="shared" si="52"/>
        <v>1.0595013618269438</v>
      </c>
      <c r="L1057" s="3">
        <f t="shared" si="49"/>
        <v>19</v>
      </c>
      <c r="M1057" s="3">
        <f t="shared" si="50"/>
        <v>30.526315789473685</v>
      </c>
    </row>
    <row r="1058" spans="1:13" ht="15.6">
      <c r="A1058" s="7" t="s">
        <v>1136</v>
      </c>
      <c r="B1058" s="7" t="s">
        <v>67</v>
      </c>
      <c r="C1058" s="7" t="s">
        <v>7</v>
      </c>
      <c r="D1058" s="7" t="s">
        <v>83</v>
      </c>
      <c r="E1058" s="7">
        <v>84</v>
      </c>
      <c r="F1058" s="7">
        <v>2000</v>
      </c>
      <c r="G1058" s="3">
        <f>PERCENTRANK(Table1[Total Citations], E1058)</f>
        <v>8.1000000000000003E-2</v>
      </c>
      <c r="H1058">
        <f>1-PERCENTRANK(Table1[Earliest Pub], F1058)</f>
        <v>0.14700000000000002</v>
      </c>
      <c r="I1058" s="3">
        <f>AVERAGEIF(Table1[School], B1058, Table1[Cit rank])</f>
        <v>0.38900000000000012</v>
      </c>
      <c r="J1058" s="3">
        <f>AVERAGEIF(Table1[School], B1058, Table1[YO rank])</f>
        <v>0.36715384615384611</v>
      </c>
      <c r="K1058" s="3">
        <f t="shared" si="52"/>
        <v>1.0595013618269438</v>
      </c>
      <c r="L1058" s="3">
        <f t="shared" si="49"/>
        <v>21</v>
      </c>
      <c r="M1058" s="3">
        <f t="shared" si="50"/>
        <v>4</v>
      </c>
    </row>
    <row r="1059" spans="1:13" ht="15.6">
      <c r="A1059" s="7" t="s">
        <v>1137</v>
      </c>
      <c r="B1059" s="7" t="s">
        <v>67</v>
      </c>
      <c r="C1059" s="7" t="s">
        <v>7</v>
      </c>
      <c r="D1059" s="7" t="s">
        <v>83</v>
      </c>
      <c r="E1059" s="7">
        <v>348</v>
      </c>
      <c r="F1059" s="7">
        <v>1989</v>
      </c>
      <c r="G1059" s="3">
        <f>PERCENTRANK(Table1[Total Citations], E1059)</f>
        <v>0.34</v>
      </c>
      <c r="H1059">
        <f>1-PERCENTRANK(Table1[Earliest Pub], F1059)</f>
        <v>0.46899999999999997</v>
      </c>
      <c r="I1059" s="3">
        <f>AVERAGEIF(Table1[School], B1059, Table1[Cit rank])</f>
        <v>0.38900000000000012</v>
      </c>
      <c r="J1059" s="3">
        <f>AVERAGEIF(Table1[School], B1059, Table1[YO rank])</f>
        <v>0.36715384615384611</v>
      </c>
      <c r="K1059" s="3">
        <f t="shared" si="52"/>
        <v>1.0595013618269438</v>
      </c>
      <c r="L1059" s="3">
        <f t="shared" si="49"/>
        <v>32</v>
      </c>
      <c r="M1059" s="3">
        <f t="shared" si="50"/>
        <v>10.875</v>
      </c>
    </row>
    <row r="1060" spans="1:13" ht="15.6">
      <c r="A1060" s="7" t="s">
        <v>1138</v>
      </c>
      <c r="B1060" s="7" t="s">
        <v>67</v>
      </c>
      <c r="C1060" s="7" t="s">
        <v>7</v>
      </c>
      <c r="D1060" s="7" t="s">
        <v>83</v>
      </c>
      <c r="E1060" s="7">
        <v>203</v>
      </c>
      <c r="F1060" s="7">
        <v>2002</v>
      </c>
      <c r="G1060" s="3">
        <f>PERCENTRANK(Table1[Total Citations], E1060)</f>
        <v>0.19500000000000001</v>
      </c>
      <c r="H1060">
        <f>1-PERCENTRANK(Table1[Earliest Pub], F1060)</f>
        <v>0.10299999999999998</v>
      </c>
      <c r="I1060" s="3">
        <f>AVERAGEIF(Table1[School], B1060, Table1[Cit rank])</f>
        <v>0.38900000000000012</v>
      </c>
      <c r="J1060" s="3">
        <f>AVERAGEIF(Table1[School], B1060, Table1[YO rank])</f>
        <v>0.36715384615384611</v>
      </c>
      <c r="K1060" s="3">
        <f t="shared" si="52"/>
        <v>1.0595013618269438</v>
      </c>
      <c r="L1060" s="3">
        <f t="shared" si="49"/>
        <v>19</v>
      </c>
      <c r="M1060" s="3">
        <f t="shared" si="50"/>
        <v>10.684210526315789</v>
      </c>
    </row>
    <row r="1061" spans="1:13" ht="15.6">
      <c r="A1061" s="7" t="s">
        <v>1139</v>
      </c>
      <c r="B1061" s="7" t="s">
        <v>67</v>
      </c>
      <c r="C1061" s="7" t="s">
        <v>7</v>
      </c>
      <c r="D1061" s="7" t="s">
        <v>83</v>
      </c>
      <c r="E1061" s="7">
        <v>1452</v>
      </c>
      <c r="F1061" s="7">
        <v>1985</v>
      </c>
      <c r="G1061" s="3">
        <f>PERCENTRANK(Table1[Total Citations], E1061)</f>
        <v>0.78600000000000003</v>
      </c>
      <c r="H1061">
        <f>1-PERCENTRANK(Table1[Earliest Pub], F1061)</f>
        <v>0.59299999999999997</v>
      </c>
      <c r="I1061" s="3">
        <f>AVERAGEIF(Table1[School], B1061, Table1[Cit rank])</f>
        <v>0.38900000000000012</v>
      </c>
      <c r="J1061" s="3">
        <f>AVERAGEIF(Table1[School], B1061, Table1[YO rank])</f>
        <v>0.36715384615384611</v>
      </c>
      <c r="K1061" s="3">
        <f t="shared" si="52"/>
        <v>1.0595013618269438</v>
      </c>
      <c r="L1061" s="3">
        <f t="shared" si="49"/>
        <v>36</v>
      </c>
      <c r="M1061" s="3">
        <f t="shared" si="50"/>
        <v>40.333333333333336</v>
      </c>
    </row>
    <row r="1062" spans="1:13" ht="15.6">
      <c r="A1062" s="7" t="s">
        <v>1140</v>
      </c>
      <c r="B1062" s="7" t="s">
        <v>67</v>
      </c>
      <c r="C1062" s="7" t="s">
        <v>7</v>
      </c>
      <c r="D1062" s="7" t="s">
        <v>83</v>
      </c>
      <c r="E1062" s="7">
        <v>998</v>
      </c>
      <c r="F1062" s="7">
        <v>1991</v>
      </c>
      <c r="G1062" s="3">
        <f>PERCENTRANK(Table1[Total Citations], E1062)</f>
        <v>0.67400000000000004</v>
      </c>
      <c r="H1062">
        <f>1-PERCENTRANK(Table1[Earliest Pub], F1062)</f>
        <v>0.41400000000000003</v>
      </c>
      <c r="I1062" s="3">
        <f>AVERAGEIF(Table1[School], B1062, Table1[Cit rank])</f>
        <v>0.38900000000000012</v>
      </c>
      <c r="J1062" s="3">
        <f>AVERAGEIF(Table1[School], B1062, Table1[YO rank])</f>
        <v>0.36715384615384611</v>
      </c>
      <c r="K1062" s="3">
        <f t="shared" si="52"/>
        <v>1.0595013618269438</v>
      </c>
      <c r="L1062" s="3">
        <f t="shared" si="49"/>
        <v>30</v>
      </c>
      <c r="M1062" s="3">
        <f t="shared" si="50"/>
        <v>33.266666666666666</v>
      </c>
    </row>
    <row r="1063" spans="1:13" ht="15.6">
      <c r="A1063" s="7" t="s">
        <v>1141</v>
      </c>
      <c r="B1063" s="7" t="s">
        <v>67</v>
      </c>
      <c r="C1063" s="7" t="s">
        <v>6</v>
      </c>
      <c r="D1063" s="7" t="s">
        <v>83</v>
      </c>
      <c r="E1063" s="7">
        <v>68</v>
      </c>
      <c r="F1063" s="7">
        <v>1988</v>
      </c>
      <c r="G1063" s="3">
        <f>PERCENTRANK(Table1[Total Citations], E1063)</f>
        <v>6.8000000000000005E-2</v>
      </c>
      <c r="H1063">
        <f>1-PERCENTRANK(Table1[Earliest Pub], F1063)</f>
        <v>0.5</v>
      </c>
      <c r="I1063" s="3">
        <f>AVERAGEIF(Table1[School], B1063, Table1[Cit rank])</f>
        <v>0.38900000000000012</v>
      </c>
      <c r="J1063" s="3">
        <f>AVERAGEIF(Table1[School], B1063, Table1[YO rank])</f>
        <v>0.36715384615384611</v>
      </c>
      <c r="K1063" s="3">
        <f t="shared" si="52"/>
        <v>1.0595013618269438</v>
      </c>
      <c r="L1063" s="3">
        <f t="shared" si="49"/>
        <v>33</v>
      </c>
      <c r="M1063" s="3">
        <f t="shared" si="50"/>
        <v>2.0606060606060606</v>
      </c>
    </row>
    <row r="1064" spans="1:13" ht="15.6">
      <c r="A1064" s="7" t="s">
        <v>1142</v>
      </c>
      <c r="B1064" s="7" t="s">
        <v>67</v>
      </c>
      <c r="C1064" s="7" t="s">
        <v>7</v>
      </c>
      <c r="D1064" s="7" t="s">
        <v>83</v>
      </c>
      <c r="E1064" s="7">
        <v>26</v>
      </c>
      <c r="F1064" s="7">
        <v>2004</v>
      </c>
      <c r="G1064" s="3">
        <f>PERCENTRANK(Table1[Total Citations], E1064)</f>
        <v>3.2000000000000001E-2</v>
      </c>
      <c r="H1064">
        <f>1-PERCENTRANK(Table1[Earliest Pub], F1064)</f>
        <v>6.1000000000000054E-2</v>
      </c>
      <c r="I1064" s="3">
        <f>AVERAGEIF(Table1[School], B1064, Table1[Cit rank])</f>
        <v>0.38900000000000012</v>
      </c>
      <c r="J1064" s="3">
        <f>AVERAGEIF(Table1[School], B1064, Table1[YO rank])</f>
        <v>0.36715384615384611</v>
      </c>
      <c r="K1064" s="3">
        <f t="shared" si="52"/>
        <v>1.0595013618269438</v>
      </c>
      <c r="L1064" s="3">
        <f t="shared" si="49"/>
        <v>17</v>
      </c>
      <c r="M1064" s="3">
        <f t="shared" si="50"/>
        <v>1.5294117647058822</v>
      </c>
    </row>
    <row r="1065" spans="1:13" ht="15.6">
      <c r="A1065" s="7" t="s">
        <v>1143</v>
      </c>
      <c r="B1065" s="7" t="s">
        <v>67</v>
      </c>
      <c r="C1065" s="7" t="s">
        <v>7</v>
      </c>
      <c r="D1065" s="7" t="s">
        <v>83</v>
      </c>
      <c r="E1065" s="7">
        <v>2454</v>
      </c>
      <c r="F1065" s="7">
        <v>1982</v>
      </c>
      <c r="G1065" s="3">
        <f>PERCENTRANK(Table1[Total Citations], E1065)</f>
        <v>0.88800000000000001</v>
      </c>
      <c r="H1065">
        <f>1-PERCENTRANK(Table1[Earliest Pub], F1065)</f>
        <v>0.68399999999999994</v>
      </c>
      <c r="I1065" s="3">
        <f>AVERAGEIF(Table1[School], B1065, Table1[Cit rank])</f>
        <v>0.38900000000000012</v>
      </c>
      <c r="J1065" s="3">
        <f>AVERAGEIF(Table1[School], B1065, Table1[YO rank])</f>
        <v>0.36715384615384611</v>
      </c>
      <c r="K1065" s="3">
        <f t="shared" si="52"/>
        <v>1.0595013618269438</v>
      </c>
      <c r="L1065" s="3">
        <f t="shared" si="49"/>
        <v>39</v>
      </c>
      <c r="M1065" s="3">
        <f t="shared" si="50"/>
        <v>62.92307692307692</v>
      </c>
    </row>
    <row r="1066" spans="1:13" ht="15.6">
      <c r="A1066" s="7" t="s">
        <v>1144</v>
      </c>
      <c r="B1066" s="7" t="s">
        <v>67</v>
      </c>
      <c r="C1066" s="7" t="s">
        <v>7</v>
      </c>
      <c r="D1066" s="7" t="s">
        <v>83</v>
      </c>
      <c r="E1066" s="7">
        <v>236</v>
      </c>
      <c r="F1066" s="7">
        <v>1998</v>
      </c>
      <c r="G1066" s="3">
        <f>PERCENTRANK(Table1[Total Citations], E1066)</f>
        <v>0.23599999999999999</v>
      </c>
      <c r="H1066">
        <f>1-PERCENTRANK(Table1[Earliest Pub], F1066)</f>
        <v>0.20899999999999996</v>
      </c>
      <c r="I1066" s="3">
        <f>AVERAGEIF(Table1[School], B1066, Table1[Cit rank])</f>
        <v>0.38900000000000012</v>
      </c>
      <c r="J1066" s="3">
        <f>AVERAGEIF(Table1[School], B1066, Table1[YO rank])</f>
        <v>0.36715384615384611</v>
      </c>
      <c r="K1066" s="3">
        <f t="shared" si="52"/>
        <v>1.0595013618269438</v>
      </c>
      <c r="L1066" s="3">
        <f t="shared" si="49"/>
        <v>23</v>
      </c>
      <c r="M1066" s="3">
        <f t="shared" si="50"/>
        <v>10.260869565217391</v>
      </c>
    </row>
    <row r="1067" spans="1:13" ht="15.6">
      <c r="A1067" s="7" t="s">
        <v>1145</v>
      </c>
      <c r="B1067" s="7" t="s">
        <v>67</v>
      </c>
      <c r="C1067" s="7" t="s">
        <v>7</v>
      </c>
      <c r="D1067" s="7" t="s">
        <v>83</v>
      </c>
      <c r="E1067" s="7">
        <v>332</v>
      </c>
      <c r="F1067" s="7">
        <v>1997</v>
      </c>
      <c r="G1067" s="3">
        <f>PERCENTRANK(Table1[Total Citations], E1067)</f>
        <v>0.32500000000000001</v>
      </c>
      <c r="H1067">
        <f>1-PERCENTRANK(Table1[Earliest Pub], F1067)</f>
        <v>0.24</v>
      </c>
      <c r="I1067" s="3">
        <f>AVERAGEIF(Table1[School], B1067, Table1[Cit rank])</f>
        <v>0.38900000000000012</v>
      </c>
      <c r="J1067" s="3">
        <f>AVERAGEIF(Table1[School], B1067, Table1[YO rank])</f>
        <v>0.36715384615384611</v>
      </c>
      <c r="K1067" s="3">
        <f t="shared" si="52"/>
        <v>1.0595013618269438</v>
      </c>
      <c r="L1067" s="3">
        <f t="shared" si="49"/>
        <v>24</v>
      </c>
      <c r="M1067" s="3">
        <f t="shared" si="50"/>
        <v>13.833333333333334</v>
      </c>
    </row>
    <row r="1068" spans="1:13" ht="15.6">
      <c r="A1068" s="7" t="s">
        <v>1146</v>
      </c>
      <c r="B1068" s="7" t="s">
        <v>67</v>
      </c>
      <c r="C1068" s="7" t="s">
        <v>7</v>
      </c>
      <c r="D1068" s="7" t="s">
        <v>83</v>
      </c>
      <c r="E1068" s="7">
        <v>106</v>
      </c>
      <c r="F1068" s="7">
        <v>1989</v>
      </c>
      <c r="G1068" s="3">
        <f>PERCENTRANK(Table1[Total Citations], E1068)</f>
        <v>0.10299999999999999</v>
      </c>
      <c r="H1068">
        <f>1-PERCENTRANK(Table1[Earliest Pub], F1068)</f>
        <v>0.46899999999999997</v>
      </c>
      <c r="I1068" s="3">
        <f>AVERAGEIF(Table1[School], B1068, Table1[Cit rank])</f>
        <v>0.38900000000000012</v>
      </c>
      <c r="J1068" s="3">
        <f>AVERAGEIF(Table1[School], B1068, Table1[YO rank])</f>
        <v>0.36715384615384611</v>
      </c>
      <c r="K1068" s="3">
        <f t="shared" si="52"/>
        <v>1.0595013618269438</v>
      </c>
      <c r="L1068" s="3">
        <f t="shared" si="49"/>
        <v>32</v>
      </c>
      <c r="M1068" s="3">
        <f t="shared" si="50"/>
        <v>3.3125</v>
      </c>
    </row>
    <row r="1069" spans="1:13" ht="15.6">
      <c r="A1069" s="7" t="s">
        <v>1147</v>
      </c>
      <c r="B1069" s="7" t="s">
        <v>67</v>
      </c>
      <c r="C1069" s="7" t="s">
        <v>7</v>
      </c>
      <c r="D1069" s="7" t="s">
        <v>83</v>
      </c>
      <c r="E1069" s="7">
        <v>553</v>
      </c>
      <c r="F1069" s="7">
        <v>1989</v>
      </c>
      <c r="G1069" s="3">
        <f>PERCENTRANK(Table1[Total Citations], E1069)</f>
        <v>0.48099999999999998</v>
      </c>
      <c r="H1069">
        <f>1-PERCENTRANK(Table1[Earliest Pub], F1069)</f>
        <v>0.46899999999999997</v>
      </c>
      <c r="I1069" s="3">
        <f>AVERAGEIF(Table1[School], B1069, Table1[Cit rank])</f>
        <v>0.38900000000000012</v>
      </c>
      <c r="J1069" s="3">
        <f>AVERAGEIF(Table1[School], B1069, Table1[YO rank])</f>
        <v>0.36715384615384611</v>
      </c>
      <c r="K1069" s="3">
        <f t="shared" si="52"/>
        <v>1.0595013618269438</v>
      </c>
      <c r="L1069" s="3">
        <f t="shared" si="49"/>
        <v>32</v>
      </c>
      <c r="M1069" s="3">
        <f t="shared" si="50"/>
        <v>17.28125</v>
      </c>
    </row>
    <row r="1070" spans="1:13">
      <c r="A1070" t="s">
        <v>1148</v>
      </c>
      <c r="B1070" t="s">
        <v>43</v>
      </c>
      <c r="C1070" t="s">
        <v>7</v>
      </c>
      <c r="D1070" t="s">
        <v>83</v>
      </c>
      <c r="E1070">
        <v>1731</v>
      </c>
      <c r="F1070">
        <v>1997</v>
      </c>
      <c r="G1070" s="3">
        <f>PERCENTRANK(Table1[Total Citations], E1070)</f>
        <v>0.82799999999999996</v>
      </c>
      <c r="H1070">
        <f>1-PERCENTRANK(Table1[Earliest Pub], F1070)</f>
        <v>0.24</v>
      </c>
      <c r="I1070" s="3">
        <f>AVERAGEIF(Table1[School], B1070, Table1[Cit rank])</f>
        <v>0.54862500000000003</v>
      </c>
      <c r="J1070" s="3">
        <f>AVERAGEIF(Table1[School], B1070, Table1[YO rank])</f>
        <v>0.53712500000000007</v>
      </c>
      <c r="K1070" s="3">
        <f t="shared" ref="K1070:K1097" si="53">I1070/J1070</f>
        <v>1.0214102862462182</v>
      </c>
      <c r="L1070" s="3">
        <f t="shared" si="49"/>
        <v>24</v>
      </c>
      <c r="M1070" s="3">
        <f t="shared" si="50"/>
        <v>72.125</v>
      </c>
    </row>
    <row r="1071" spans="1:13">
      <c r="A1071" t="s">
        <v>1149</v>
      </c>
      <c r="B1071" t="s">
        <v>43</v>
      </c>
      <c r="C1071" t="s">
        <v>7</v>
      </c>
      <c r="D1071" t="s">
        <v>83</v>
      </c>
      <c r="E1071">
        <v>1338</v>
      </c>
      <c r="F1071">
        <v>1971</v>
      </c>
      <c r="G1071" s="3">
        <f>PERCENTRANK(Table1[Total Citations], E1071)</f>
        <v>0.76300000000000001</v>
      </c>
      <c r="H1071">
        <f>1-PERCENTRANK(Table1[Earliest Pub], F1071)</f>
        <v>0.91300000000000003</v>
      </c>
      <c r="I1071" s="3">
        <f>AVERAGEIF(Table1[School], B1071, Table1[Cit rank])</f>
        <v>0.54862500000000003</v>
      </c>
      <c r="J1071" s="3">
        <f>AVERAGEIF(Table1[School], B1071, Table1[YO rank])</f>
        <v>0.53712500000000007</v>
      </c>
      <c r="K1071" s="3">
        <f t="shared" si="53"/>
        <v>1.0214102862462182</v>
      </c>
      <c r="L1071" s="3">
        <f t="shared" si="49"/>
        <v>50</v>
      </c>
      <c r="M1071" s="3">
        <f t="shared" si="50"/>
        <v>26.76</v>
      </c>
    </row>
    <row r="1072" spans="1:13">
      <c r="A1072" t="s">
        <v>1150</v>
      </c>
      <c r="B1072" t="s">
        <v>43</v>
      </c>
      <c r="C1072" t="s">
        <v>6</v>
      </c>
      <c r="D1072" t="s">
        <v>83</v>
      </c>
      <c r="E1072">
        <v>331</v>
      </c>
      <c r="F1072">
        <v>2002</v>
      </c>
      <c r="G1072" s="3">
        <f>PERCENTRANK(Table1[Total Citations], E1072)</f>
        <v>0.32400000000000001</v>
      </c>
      <c r="H1072">
        <f>1-PERCENTRANK(Table1[Earliest Pub], F1072)</f>
        <v>0.10299999999999998</v>
      </c>
      <c r="I1072" s="3">
        <f>AVERAGEIF(Table1[School], B1072, Table1[Cit rank])</f>
        <v>0.54862500000000003</v>
      </c>
      <c r="J1072" s="3">
        <f>AVERAGEIF(Table1[School], B1072, Table1[YO rank])</f>
        <v>0.53712500000000007</v>
      </c>
      <c r="K1072" s="3">
        <f t="shared" si="53"/>
        <v>1.0214102862462182</v>
      </c>
      <c r="L1072" s="3">
        <f t="shared" si="49"/>
        <v>19</v>
      </c>
      <c r="M1072" s="3">
        <f t="shared" si="50"/>
        <v>17.421052631578949</v>
      </c>
    </row>
    <row r="1073" spans="1:13">
      <c r="A1073" t="s">
        <v>1151</v>
      </c>
      <c r="B1073" t="s">
        <v>43</v>
      </c>
      <c r="C1073" t="s">
        <v>7</v>
      </c>
      <c r="D1073" t="s">
        <v>83</v>
      </c>
      <c r="E1073">
        <v>336</v>
      </c>
      <c r="F1073">
        <v>1961</v>
      </c>
      <c r="G1073" s="3">
        <f>PERCENTRANK(Table1[Total Citations], E1073)</f>
        <v>0.32800000000000001</v>
      </c>
      <c r="H1073">
        <f>1-PERCENTRANK(Table1[Earliest Pub], F1073)</f>
        <v>0.98899999999999999</v>
      </c>
      <c r="I1073" s="3">
        <f>AVERAGEIF(Table1[School], B1073, Table1[Cit rank])</f>
        <v>0.54862500000000003</v>
      </c>
      <c r="J1073" s="3">
        <f>AVERAGEIF(Table1[School], B1073, Table1[YO rank])</f>
        <v>0.53712500000000007</v>
      </c>
      <c r="K1073" s="3">
        <f t="shared" si="53"/>
        <v>1.0214102862462182</v>
      </c>
      <c r="L1073" s="3">
        <f t="shared" si="49"/>
        <v>60</v>
      </c>
      <c r="M1073" s="3">
        <f t="shared" si="50"/>
        <v>5.6</v>
      </c>
    </row>
    <row r="1074" spans="1:13">
      <c r="A1074" t="s">
        <v>1152</v>
      </c>
      <c r="B1074" t="s">
        <v>43</v>
      </c>
      <c r="C1074" t="s">
        <v>7</v>
      </c>
      <c r="D1074" t="s">
        <v>83</v>
      </c>
      <c r="E1074">
        <v>1406</v>
      </c>
      <c r="F1074">
        <v>1987</v>
      </c>
      <c r="G1074" s="3">
        <f>PERCENTRANK(Table1[Total Citations], E1074)</f>
        <v>0.77600000000000002</v>
      </c>
      <c r="H1074">
        <f>1-PERCENTRANK(Table1[Earliest Pub], F1074)</f>
        <v>0.53</v>
      </c>
      <c r="I1074" s="3">
        <f>AVERAGEIF(Table1[School], B1074, Table1[Cit rank])</f>
        <v>0.54862500000000003</v>
      </c>
      <c r="J1074" s="3">
        <f>AVERAGEIF(Table1[School], B1074, Table1[YO rank])</f>
        <v>0.53712500000000007</v>
      </c>
      <c r="K1074" s="3">
        <f t="shared" si="53"/>
        <v>1.0214102862462182</v>
      </c>
      <c r="L1074" s="3">
        <f t="shared" si="49"/>
        <v>34</v>
      </c>
      <c r="M1074" s="3">
        <f t="shared" si="50"/>
        <v>41.352941176470587</v>
      </c>
    </row>
    <row r="1075" spans="1:13">
      <c r="A1075" t="s">
        <v>1153</v>
      </c>
      <c r="B1075" t="s">
        <v>43</v>
      </c>
      <c r="C1075" t="s">
        <v>7</v>
      </c>
      <c r="D1075" t="s">
        <v>83</v>
      </c>
      <c r="E1075">
        <v>2482</v>
      </c>
      <c r="F1075">
        <v>1981</v>
      </c>
      <c r="G1075" s="3">
        <f>PERCENTRANK(Table1[Total Citations], E1075)</f>
        <v>0.89100000000000001</v>
      </c>
      <c r="H1075">
        <f>1-PERCENTRANK(Table1[Earliest Pub], F1075)</f>
        <v>0.71399999999999997</v>
      </c>
      <c r="I1075" s="3">
        <f>AVERAGEIF(Table1[School], B1075, Table1[Cit rank])</f>
        <v>0.54862500000000003</v>
      </c>
      <c r="J1075" s="3">
        <f>AVERAGEIF(Table1[School], B1075, Table1[YO rank])</f>
        <v>0.53712500000000007</v>
      </c>
      <c r="K1075" s="3">
        <f t="shared" si="53"/>
        <v>1.0214102862462182</v>
      </c>
      <c r="L1075" s="3">
        <f t="shared" si="49"/>
        <v>40</v>
      </c>
      <c r="M1075" s="3">
        <f t="shared" si="50"/>
        <v>62.05</v>
      </c>
    </row>
    <row r="1076" spans="1:13">
      <c r="A1076" t="s">
        <v>1154</v>
      </c>
      <c r="B1076" t="s">
        <v>43</v>
      </c>
      <c r="C1076" t="s">
        <v>7</v>
      </c>
      <c r="D1076" t="s">
        <v>83</v>
      </c>
      <c r="E1076">
        <v>177</v>
      </c>
      <c r="F1076">
        <v>2001</v>
      </c>
      <c r="G1076" s="3">
        <f>PERCENTRANK(Table1[Total Citations], E1076)</f>
        <v>0.16300000000000001</v>
      </c>
      <c r="H1076">
        <f>1-PERCENTRANK(Table1[Earliest Pub], F1076)</f>
        <v>0.124</v>
      </c>
      <c r="I1076" s="3">
        <f>AVERAGEIF(Table1[School], B1076, Table1[Cit rank])</f>
        <v>0.54862500000000003</v>
      </c>
      <c r="J1076" s="3">
        <f>AVERAGEIF(Table1[School], B1076, Table1[YO rank])</f>
        <v>0.53712500000000007</v>
      </c>
      <c r="K1076" s="3">
        <f t="shared" si="53"/>
        <v>1.0214102862462182</v>
      </c>
      <c r="L1076" s="3">
        <f t="shared" si="49"/>
        <v>20</v>
      </c>
      <c r="M1076" s="3">
        <f t="shared" si="50"/>
        <v>8.85</v>
      </c>
    </row>
    <row r="1077" spans="1:13">
      <c r="A1077" t="s">
        <v>1155</v>
      </c>
      <c r="B1077" t="s">
        <v>43</v>
      </c>
      <c r="C1077" t="s">
        <v>7</v>
      </c>
      <c r="D1077" t="s">
        <v>83</v>
      </c>
      <c r="E1077">
        <v>324</v>
      </c>
      <c r="F1077">
        <v>1982</v>
      </c>
      <c r="G1077" s="3">
        <f>PERCENTRANK(Table1[Total Citations], E1077)</f>
        <v>0.316</v>
      </c>
      <c r="H1077">
        <f>1-PERCENTRANK(Table1[Earliest Pub], F1077)</f>
        <v>0.68399999999999994</v>
      </c>
      <c r="I1077" s="3">
        <f>AVERAGEIF(Table1[School], B1077, Table1[Cit rank])</f>
        <v>0.54862500000000003</v>
      </c>
      <c r="J1077" s="3">
        <f>AVERAGEIF(Table1[School], B1077, Table1[YO rank])</f>
        <v>0.53712500000000007</v>
      </c>
      <c r="K1077" s="3">
        <f t="shared" si="53"/>
        <v>1.0214102862462182</v>
      </c>
      <c r="L1077" s="3">
        <f t="shared" si="49"/>
        <v>39</v>
      </c>
      <c r="M1077" s="3">
        <f t="shared" si="50"/>
        <v>8.3076923076923084</v>
      </c>
    </row>
    <row r="1078" spans="1:13">
      <c r="A1078" t="s">
        <v>1156</v>
      </c>
      <c r="B1078" t="s">
        <v>52</v>
      </c>
      <c r="C1078" t="s">
        <v>7</v>
      </c>
      <c r="D1078" t="s">
        <v>83</v>
      </c>
      <c r="E1078">
        <v>638</v>
      </c>
      <c r="F1078">
        <v>1995</v>
      </c>
      <c r="G1078" s="3">
        <f>PERCENTRANK(Table1[Total Citations], E1078)</f>
        <v>0.53400000000000003</v>
      </c>
      <c r="H1078">
        <f>1-PERCENTRANK(Table1[Earliest Pub], F1078)</f>
        <v>0.30400000000000005</v>
      </c>
      <c r="I1078" s="3">
        <f>AVERAGEIF(Table1[School], B1078, Table1[Cit rank])</f>
        <v>0.45630000000000004</v>
      </c>
      <c r="J1078" s="3">
        <f>AVERAGEIF(Table1[School], B1078, Table1[YO rank])</f>
        <v>0.66649999999999987</v>
      </c>
      <c r="K1078" s="3">
        <f t="shared" si="53"/>
        <v>0.68462115528882239</v>
      </c>
      <c r="L1078" s="3">
        <f t="shared" si="49"/>
        <v>26</v>
      </c>
      <c r="M1078" s="3">
        <f t="shared" si="50"/>
        <v>24.53846153846154</v>
      </c>
    </row>
    <row r="1079" spans="1:13">
      <c r="A1079" t="s">
        <v>1157</v>
      </c>
      <c r="B1079" t="s">
        <v>52</v>
      </c>
      <c r="C1079" t="s">
        <v>6</v>
      </c>
      <c r="D1079" t="s">
        <v>83</v>
      </c>
      <c r="E1079">
        <v>330</v>
      </c>
      <c r="F1079">
        <v>1986</v>
      </c>
      <c r="G1079" s="3">
        <f>PERCENTRANK(Table1[Total Citations], E1079)</f>
        <v>0.32100000000000001</v>
      </c>
      <c r="H1079">
        <f>1-PERCENTRANK(Table1[Earliest Pub], F1079)</f>
        <v>0.56400000000000006</v>
      </c>
      <c r="I1079" s="3">
        <f>AVERAGEIF(Table1[School], B1079, Table1[Cit rank])</f>
        <v>0.45630000000000004</v>
      </c>
      <c r="J1079" s="3">
        <f>AVERAGEIF(Table1[School], B1079, Table1[YO rank])</f>
        <v>0.66649999999999987</v>
      </c>
      <c r="K1079" s="3">
        <f t="shared" si="53"/>
        <v>0.68462115528882239</v>
      </c>
      <c r="L1079" s="3">
        <f t="shared" si="49"/>
        <v>35</v>
      </c>
      <c r="M1079" s="3">
        <f t="shared" si="50"/>
        <v>9.4285714285714288</v>
      </c>
    </row>
    <row r="1080" spans="1:13">
      <c r="A1080" t="s">
        <v>1158</v>
      </c>
      <c r="B1080" t="s">
        <v>52</v>
      </c>
      <c r="C1080" t="s">
        <v>7</v>
      </c>
      <c r="D1080" t="s">
        <v>83</v>
      </c>
      <c r="E1080">
        <v>576</v>
      </c>
      <c r="F1080">
        <v>1998</v>
      </c>
      <c r="G1080" s="3">
        <f>PERCENTRANK(Table1[Total Citations], E1080)</f>
        <v>0.49199999999999999</v>
      </c>
      <c r="H1080">
        <f>1-PERCENTRANK(Table1[Earliest Pub], F1080)</f>
        <v>0.20899999999999996</v>
      </c>
      <c r="I1080" s="3">
        <f>AVERAGEIF(Table1[School], B1080, Table1[Cit rank])</f>
        <v>0.45630000000000004</v>
      </c>
      <c r="J1080" s="3">
        <f>AVERAGEIF(Table1[School], B1080, Table1[YO rank])</f>
        <v>0.66649999999999987</v>
      </c>
      <c r="K1080" s="3">
        <f t="shared" si="53"/>
        <v>0.68462115528882239</v>
      </c>
      <c r="L1080" s="3">
        <f t="shared" si="49"/>
        <v>23</v>
      </c>
      <c r="M1080" s="3">
        <f t="shared" si="50"/>
        <v>25.043478260869566</v>
      </c>
    </row>
    <row r="1081" spans="1:13">
      <c r="A1081" t="s">
        <v>1159</v>
      </c>
      <c r="B1081" t="s">
        <v>52</v>
      </c>
      <c r="C1081" t="s">
        <v>7</v>
      </c>
      <c r="D1081" t="s">
        <v>83</v>
      </c>
      <c r="E1081">
        <v>1782</v>
      </c>
      <c r="F1081">
        <v>1976</v>
      </c>
      <c r="G1081" s="3">
        <f>PERCENTRANK(Table1[Total Citations], E1081)</f>
        <v>0.83499999999999996</v>
      </c>
      <c r="H1081">
        <f>1-PERCENTRANK(Table1[Earliest Pub], F1081)</f>
        <v>0.82299999999999995</v>
      </c>
      <c r="I1081" s="3">
        <f>AVERAGEIF(Table1[School], B1081, Table1[Cit rank])</f>
        <v>0.45630000000000004</v>
      </c>
      <c r="J1081" s="3">
        <f>AVERAGEIF(Table1[School], B1081, Table1[YO rank])</f>
        <v>0.66649999999999987</v>
      </c>
      <c r="K1081" s="3">
        <f t="shared" si="53"/>
        <v>0.68462115528882239</v>
      </c>
      <c r="L1081" s="3">
        <f t="shared" si="49"/>
        <v>45</v>
      </c>
      <c r="M1081" s="3">
        <f t="shared" si="50"/>
        <v>39.6</v>
      </c>
    </row>
    <row r="1082" spans="1:13">
      <c r="A1082" t="s">
        <v>1160</v>
      </c>
      <c r="B1082" t="s">
        <v>52</v>
      </c>
      <c r="C1082" t="s">
        <v>7</v>
      </c>
      <c r="D1082" t="s">
        <v>83</v>
      </c>
      <c r="E1082">
        <v>147</v>
      </c>
      <c r="F1082">
        <v>1975</v>
      </c>
      <c r="G1082" s="3">
        <f>PERCENTRANK(Table1[Total Citations], E1082)</f>
        <v>0.13600000000000001</v>
      </c>
      <c r="H1082">
        <f>1-PERCENTRANK(Table1[Earliest Pub], F1082)</f>
        <v>0.84599999999999997</v>
      </c>
      <c r="I1082" s="3">
        <f>AVERAGEIF(Table1[School], B1082, Table1[Cit rank])</f>
        <v>0.45630000000000004</v>
      </c>
      <c r="J1082" s="3">
        <f>AVERAGEIF(Table1[School], B1082, Table1[YO rank])</f>
        <v>0.66649999999999987</v>
      </c>
      <c r="K1082" s="3">
        <f t="shared" si="53"/>
        <v>0.68462115528882239</v>
      </c>
      <c r="L1082" s="3">
        <f t="shared" si="49"/>
        <v>46</v>
      </c>
      <c r="M1082" s="3">
        <f t="shared" si="50"/>
        <v>3.1956521739130435</v>
      </c>
    </row>
    <row r="1083" spans="1:13">
      <c r="A1083" t="s">
        <v>1161</v>
      </c>
      <c r="B1083" t="s">
        <v>52</v>
      </c>
      <c r="C1083" t="s">
        <v>7</v>
      </c>
      <c r="D1083" t="s">
        <v>83</v>
      </c>
      <c r="E1083">
        <v>578</v>
      </c>
      <c r="F1083">
        <v>1982</v>
      </c>
      <c r="G1083" s="3">
        <f>PERCENTRANK(Table1[Total Citations], E1083)</f>
        <v>0.49399999999999999</v>
      </c>
      <c r="H1083">
        <f>1-PERCENTRANK(Table1[Earliest Pub], F1083)</f>
        <v>0.68399999999999994</v>
      </c>
      <c r="I1083" s="3">
        <f>AVERAGEIF(Table1[School], B1083, Table1[Cit rank])</f>
        <v>0.45630000000000004</v>
      </c>
      <c r="J1083" s="3">
        <f>AVERAGEIF(Table1[School], B1083, Table1[YO rank])</f>
        <v>0.66649999999999987</v>
      </c>
      <c r="K1083" s="3">
        <f t="shared" si="53"/>
        <v>0.68462115528882239</v>
      </c>
      <c r="L1083" s="3">
        <f t="shared" si="49"/>
        <v>39</v>
      </c>
      <c r="M1083" s="3">
        <f t="shared" si="50"/>
        <v>14.820512820512821</v>
      </c>
    </row>
    <row r="1084" spans="1:13">
      <c r="A1084" t="s">
        <v>1162</v>
      </c>
      <c r="B1084" t="s">
        <v>52</v>
      </c>
      <c r="C1084" t="s">
        <v>7</v>
      </c>
      <c r="D1084" t="s">
        <v>83</v>
      </c>
      <c r="E1084">
        <v>246</v>
      </c>
      <c r="F1084">
        <v>1977</v>
      </c>
      <c r="G1084" s="3">
        <f>PERCENTRANK(Table1[Total Citations], E1084)</f>
        <v>0.247</v>
      </c>
      <c r="H1084">
        <f>1-PERCENTRANK(Table1[Earliest Pub], F1084)</f>
        <v>0.80499999999999994</v>
      </c>
      <c r="I1084" s="3">
        <f>AVERAGEIF(Table1[School], B1084, Table1[Cit rank])</f>
        <v>0.45630000000000004</v>
      </c>
      <c r="J1084" s="3">
        <f>AVERAGEIF(Table1[School], B1084, Table1[YO rank])</f>
        <v>0.66649999999999987</v>
      </c>
      <c r="K1084" s="3">
        <f t="shared" si="53"/>
        <v>0.68462115528882239</v>
      </c>
      <c r="L1084" s="3">
        <f t="shared" si="49"/>
        <v>44</v>
      </c>
      <c r="M1084" s="3">
        <f t="shared" si="50"/>
        <v>5.5909090909090908</v>
      </c>
    </row>
    <row r="1085" spans="1:13">
      <c r="A1085" t="s">
        <v>1163</v>
      </c>
      <c r="B1085" t="s">
        <v>52</v>
      </c>
      <c r="C1085" t="s">
        <v>7</v>
      </c>
      <c r="D1085" t="s">
        <v>83</v>
      </c>
      <c r="E1085">
        <v>1044</v>
      </c>
      <c r="F1085">
        <v>1969</v>
      </c>
      <c r="G1085" s="3">
        <f>PERCENTRANK(Table1[Total Citations], E1085)</f>
        <v>0.69199999999999995</v>
      </c>
      <c r="H1085">
        <f>1-PERCENTRANK(Table1[Earliest Pub], F1085)</f>
        <v>0.93900000000000006</v>
      </c>
      <c r="I1085" s="3">
        <f>AVERAGEIF(Table1[School], B1085, Table1[Cit rank])</f>
        <v>0.45630000000000004</v>
      </c>
      <c r="J1085" s="3">
        <f>AVERAGEIF(Table1[School], B1085, Table1[YO rank])</f>
        <v>0.66649999999999987</v>
      </c>
      <c r="K1085" s="3">
        <f t="shared" si="53"/>
        <v>0.68462115528882239</v>
      </c>
      <c r="L1085" s="3">
        <f t="shared" si="49"/>
        <v>52</v>
      </c>
      <c r="M1085" s="3">
        <f t="shared" si="50"/>
        <v>20.076923076923077</v>
      </c>
    </row>
    <row r="1086" spans="1:13">
      <c r="A1086" t="s">
        <v>1164</v>
      </c>
      <c r="B1086" t="s">
        <v>52</v>
      </c>
      <c r="C1086" t="s">
        <v>7</v>
      </c>
      <c r="D1086" t="s">
        <v>83</v>
      </c>
      <c r="E1086">
        <v>751</v>
      </c>
      <c r="F1086">
        <v>1984</v>
      </c>
      <c r="G1086" s="3">
        <f>PERCENTRANK(Table1[Total Citations], E1086)</f>
        <v>0.59399999999999997</v>
      </c>
      <c r="H1086">
        <f>1-PERCENTRANK(Table1[Earliest Pub], F1086)</f>
        <v>0.622</v>
      </c>
      <c r="I1086" s="3">
        <f>AVERAGEIF(Table1[School], B1086, Table1[Cit rank])</f>
        <v>0.45630000000000004</v>
      </c>
      <c r="J1086" s="3">
        <f>AVERAGEIF(Table1[School], B1086, Table1[YO rank])</f>
        <v>0.66649999999999987</v>
      </c>
      <c r="K1086" s="3">
        <f t="shared" si="53"/>
        <v>0.68462115528882239</v>
      </c>
      <c r="L1086" s="3">
        <f t="shared" si="49"/>
        <v>37</v>
      </c>
      <c r="M1086" s="3">
        <f t="shared" si="50"/>
        <v>20.297297297297298</v>
      </c>
    </row>
    <row r="1087" spans="1:13">
      <c r="A1087" t="s">
        <v>1165</v>
      </c>
      <c r="B1087" t="s">
        <v>52</v>
      </c>
      <c r="C1087" t="s">
        <v>7</v>
      </c>
      <c r="D1087" t="s">
        <v>83</v>
      </c>
      <c r="E1087">
        <v>221</v>
      </c>
      <c r="F1087">
        <v>1974</v>
      </c>
      <c r="G1087" s="3">
        <f>PERCENTRANK(Table1[Total Citations], E1087)</f>
        <v>0.218</v>
      </c>
      <c r="H1087">
        <f>1-PERCENTRANK(Table1[Earliest Pub], F1087)</f>
        <v>0.86899999999999999</v>
      </c>
      <c r="I1087" s="3">
        <f>AVERAGEIF(Table1[School], B1087, Table1[Cit rank])</f>
        <v>0.45630000000000004</v>
      </c>
      <c r="J1087" s="3">
        <f>AVERAGEIF(Table1[School], B1087, Table1[YO rank])</f>
        <v>0.66649999999999987</v>
      </c>
      <c r="K1087" s="3">
        <f t="shared" si="53"/>
        <v>0.68462115528882239</v>
      </c>
      <c r="L1087" s="3">
        <f t="shared" si="49"/>
        <v>47</v>
      </c>
      <c r="M1087" s="3">
        <f t="shared" si="50"/>
        <v>4.7021276595744679</v>
      </c>
    </row>
    <row r="1088" spans="1:13">
      <c r="A1088" t="s">
        <v>1166</v>
      </c>
      <c r="B1088" t="s">
        <v>24</v>
      </c>
      <c r="C1088" t="s">
        <v>7</v>
      </c>
      <c r="D1088" t="s">
        <v>83</v>
      </c>
      <c r="E1088">
        <v>476</v>
      </c>
      <c r="F1088">
        <v>2002</v>
      </c>
      <c r="G1088" s="3">
        <f>PERCENTRANK(Table1[Total Citations], E1088)</f>
        <v>0.43099999999999999</v>
      </c>
      <c r="H1088">
        <f>1-PERCENTRANK(Table1[Earliest Pub], F1088)</f>
        <v>0.10299999999999998</v>
      </c>
      <c r="I1088" s="3">
        <f>AVERAGEIF(Table1[School], B1088, Table1[Cit rank])</f>
        <v>0.26799999999999996</v>
      </c>
      <c r="J1088" s="3">
        <f>AVERAGEIF(Table1[School], B1088, Table1[YO rank])</f>
        <v>0.38840000000000008</v>
      </c>
      <c r="K1088" s="3">
        <f t="shared" si="53"/>
        <v>0.6900102986611738</v>
      </c>
      <c r="L1088" s="3">
        <f t="shared" si="49"/>
        <v>19</v>
      </c>
      <c r="M1088" s="3">
        <f t="shared" si="50"/>
        <v>25.05263157894737</v>
      </c>
    </row>
    <row r="1089" spans="1:13">
      <c r="A1089" t="s">
        <v>1167</v>
      </c>
      <c r="B1089" t="s">
        <v>24</v>
      </c>
      <c r="C1089" t="s">
        <v>7</v>
      </c>
      <c r="D1089" t="s">
        <v>83</v>
      </c>
      <c r="E1089">
        <v>103</v>
      </c>
      <c r="F1089">
        <v>1974</v>
      </c>
      <c r="G1089" s="3">
        <f>PERCENTRANK(Table1[Total Citations], E1089)</f>
        <v>9.9000000000000005E-2</v>
      </c>
      <c r="H1089">
        <f>1-PERCENTRANK(Table1[Earliest Pub], F1089)</f>
        <v>0.86899999999999999</v>
      </c>
      <c r="I1089" s="3">
        <f>AVERAGEIF(Table1[School], B1089, Table1[Cit rank])</f>
        <v>0.26799999999999996</v>
      </c>
      <c r="J1089" s="3">
        <f>AVERAGEIF(Table1[School], B1089, Table1[YO rank])</f>
        <v>0.38840000000000008</v>
      </c>
      <c r="K1089" s="3">
        <f t="shared" si="53"/>
        <v>0.6900102986611738</v>
      </c>
      <c r="L1089" s="3">
        <f t="shared" si="49"/>
        <v>47</v>
      </c>
      <c r="M1089" s="3">
        <f t="shared" si="50"/>
        <v>2.1914893617021276</v>
      </c>
    </row>
    <row r="1090" spans="1:13">
      <c r="A1090" t="s">
        <v>1168</v>
      </c>
      <c r="B1090" t="s">
        <v>24</v>
      </c>
      <c r="C1090" t="s">
        <v>7</v>
      </c>
      <c r="D1090" t="s">
        <v>83</v>
      </c>
      <c r="E1090">
        <v>1</v>
      </c>
      <c r="F1090">
        <v>1995</v>
      </c>
      <c r="G1090" s="3">
        <f>PERCENTRANK(Table1[Total Citations], E1090)</f>
        <v>1E-3</v>
      </c>
      <c r="H1090">
        <f>1-PERCENTRANK(Table1[Earliest Pub], F1090)</f>
        <v>0.30400000000000005</v>
      </c>
      <c r="I1090" s="3">
        <f>AVERAGEIF(Table1[School], B1090, Table1[Cit rank])</f>
        <v>0.26799999999999996</v>
      </c>
      <c r="J1090" s="3">
        <f>AVERAGEIF(Table1[School], B1090, Table1[YO rank])</f>
        <v>0.38840000000000008</v>
      </c>
      <c r="K1090" s="3">
        <f t="shared" si="53"/>
        <v>0.6900102986611738</v>
      </c>
      <c r="L1090" s="3">
        <f t="shared" ref="L1090:L1153" si="54">2021-F1090</f>
        <v>26</v>
      </c>
      <c r="M1090" s="3">
        <f t="shared" ref="M1090:M1153" si="55">E1090/L1090</f>
        <v>3.8461538461538464E-2</v>
      </c>
    </row>
    <row r="1091" spans="1:13">
      <c r="A1091" t="s">
        <v>1169</v>
      </c>
      <c r="B1091" t="s">
        <v>24</v>
      </c>
      <c r="C1091" t="s">
        <v>7</v>
      </c>
      <c r="D1091" t="s">
        <v>83</v>
      </c>
      <c r="E1091">
        <v>428</v>
      </c>
      <c r="F1091">
        <v>1984</v>
      </c>
      <c r="G1091" s="3">
        <f>PERCENTRANK(Table1[Total Citations], E1091)</f>
        <v>0.4</v>
      </c>
      <c r="H1091">
        <f>1-PERCENTRANK(Table1[Earliest Pub], F1091)</f>
        <v>0.622</v>
      </c>
      <c r="I1091" s="3">
        <f>AVERAGEIF(Table1[School], B1091, Table1[Cit rank])</f>
        <v>0.26799999999999996</v>
      </c>
      <c r="J1091" s="3">
        <f>AVERAGEIF(Table1[School], B1091, Table1[YO rank])</f>
        <v>0.38840000000000008</v>
      </c>
      <c r="K1091" s="3">
        <f t="shared" si="53"/>
        <v>0.6900102986611738</v>
      </c>
      <c r="L1091" s="3">
        <f t="shared" si="54"/>
        <v>37</v>
      </c>
      <c r="M1091" s="3">
        <f t="shared" si="55"/>
        <v>11.567567567567568</v>
      </c>
    </row>
    <row r="1092" spans="1:13">
      <c r="A1092" t="s">
        <v>1170</v>
      </c>
      <c r="B1092" t="s">
        <v>24</v>
      </c>
      <c r="C1092" t="s">
        <v>7</v>
      </c>
      <c r="D1092" t="s">
        <v>83</v>
      </c>
      <c r="E1092">
        <v>225</v>
      </c>
      <c r="F1092">
        <v>1994</v>
      </c>
      <c r="G1092" s="3">
        <f>PERCENTRANK(Table1[Total Citations], E1092)</f>
        <v>0.223</v>
      </c>
      <c r="H1092">
        <f>1-PERCENTRANK(Table1[Earliest Pub], F1092)</f>
        <v>0.33399999999999996</v>
      </c>
      <c r="I1092" s="3">
        <f>AVERAGEIF(Table1[School], B1092, Table1[Cit rank])</f>
        <v>0.26799999999999996</v>
      </c>
      <c r="J1092" s="3">
        <f>AVERAGEIF(Table1[School], B1092, Table1[YO rank])</f>
        <v>0.38840000000000008</v>
      </c>
      <c r="K1092" s="3">
        <f t="shared" si="53"/>
        <v>0.6900102986611738</v>
      </c>
      <c r="L1092" s="3">
        <f t="shared" si="54"/>
        <v>27</v>
      </c>
      <c r="M1092" s="3">
        <f t="shared" si="55"/>
        <v>8.3333333333333339</v>
      </c>
    </row>
    <row r="1093" spans="1:13">
      <c r="A1093" t="s">
        <v>1171</v>
      </c>
      <c r="B1093" t="s">
        <v>24</v>
      </c>
      <c r="C1093" t="s">
        <v>7</v>
      </c>
      <c r="D1093" t="s">
        <v>83</v>
      </c>
      <c r="E1093">
        <v>187</v>
      </c>
      <c r="F1093">
        <v>1999</v>
      </c>
      <c r="G1093" s="3">
        <f>PERCENTRANK(Table1[Total Citations], E1093)</f>
        <v>0.17599999999999999</v>
      </c>
      <c r="H1093">
        <f>1-PERCENTRANK(Table1[Earliest Pub], F1093)</f>
        <v>0.17200000000000004</v>
      </c>
      <c r="I1093" s="3">
        <f>AVERAGEIF(Table1[School], B1093, Table1[Cit rank])</f>
        <v>0.26799999999999996</v>
      </c>
      <c r="J1093" s="3">
        <f>AVERAGEIF(Table1[School], B1093, Table1[YO rank])</f>
        <v>0.38840000000000008</v>
      </c>
      <c r="K1093" s="3">
        <f t="shared" si="53"/>
        <v>0.6900102986611738</v>
      </c>
      <c r="L1093" s="3">
        <f t="shared" si="54"/>
        <v>22</v>
      </c>
      <c r="M1093" s="3">
        <f t="shared" si="55"/>
        <v>8.5</v>
      </c>
    </row>
    <row r="1094" spans="1:13">
      <c r="A1094" t="s">
        <v>1172</v>
      </c>
      <c r="B1094" t="s">
        <v>24</v>
      </c>
      <c r="C1094" t="s">
        <v>6</v>
      </c>
      <c r="D1094" t="s">
        <v>83</v>
      </c>
      <c r="E1094">
        <v>475</v>
      </c>
      <c r="F1094">
        <v>1996</v>
      </c>
      <c r="G1094" s="3">
        <f>PERCENTRANK(Table1[Total Citations], E1094)</f>
        <v>0.43</v>
      </c>
      <c r="H1094">
        <f>1-PERCENTRANK(Table1[Earliest Pub], F1094)</f>
        <v>0.27800000000000002</v>
      </c>
      <c r="I1094" s="3">
        <f>AVERAGEIF(Table1[School], B1094, Table1[Cit rank])</f>
        <v>0.26799999999999996</v>
      </c>
      <c r="J1094" s="3">
        <f>AVERAGEIF(Table1[School], B1094, Table1[YO rank])</f>
        <v>0.38840000000000008</v>
      </c>
      <c r="K1094" s="3">
        <f t="shared" si="53"/>
        <v>0.6900102986611738</v>
      </c>
      <c r="L1094" s="3">
        <f t="shared" si="54"/>
        <v>25</v>
      </c>
      <c r="M1094" s="3">
        <f t="shared" si="55"/>
        <v>19</v>
      </c>
    </row>
    <row r="1095" spans="1:13">
      <c r="A1095" t="s">
        <v>1173</v>
      </c>
      <c r="B1095" t="s">
        <v>24</v>
      </c>
      <c r="C1095" t="s">
        <v>7</v>
      </c>
      <c r="D1095" t="s">
        <v>83</v>
      </c>
      <c r="E1095">
        <v>150</v>
      </c>
      <c r="F1095">
        <v>1988</v>
      </c>
      <c r="G1095" s="3">
        <f>PERCENTRANK(Table1[Total Citations], E1095)</f>
        <v>0.13800000000000001</v>
      </c>
      <c r="H1095">
        <f>1-PERCENTRANK(Table1[Earliest Pub], F1095)</f>
        <v>0.5</v>
      </c>
      <c r="I1095" s="3">
        <f>AVERAGEIF(Table1[School], B1095, Table1[Cit rank])</f>
        <v>0.26799999999999996</v>
      </c>
      <c r="J1095" s="3">
        <f>AVERAGEIF(Table1[School], B1095, Table1[YO rank])</f>
        <v>0.38840000000000008</v>
      </c>
      <c r="K1095" s="3">
        <f t="shared" si="53"/>
        <v>0.6900102986611738</v>
      </c>
      <c r="L1095" s="3">
        <f t="shared" si="54"/>
        <v>33</v>
      </c>
      <c r="M1095" s="3">
        <f t="shared" si="55"/>
        <v>4.5454545454545459</v>
      </c>
    </row>
    <row r="1096" spans="1:13">
      <c r="A1096" t="s">
        <v>1174</v>
      </c>
      <c r="B1096" t="s">
        <v>24</v>
      </c>
      <c r="C1096" t="s">
        <v>7</v>
      </c>
      <c r="D1096" t="s">
        <v>83</v>
      </c>
      <c r="E1096">
        <v>609</v>
      </c>
      <c r="F1096">
        <v>1987</v>
      </c>
      <c r="G1096" s="3">
        <f>PERCENTRANK(Table1[Total Citations], E1096)</f>
        <v>0.51400000000000001</v>
      </c>
      <c r="H1096">
        <f>1-PERCENTRANK(Table1[Earliest Pub], F1096)</f>
        <v>0.53</v>
      </c>
      <c r="I1096" s="3">
        <f>AVERAGEIF(Table1[School], B1096, Table1[Cit rank])</f>
        <v>0.26799999999999996</v>
      </c>
      <c r="J1096" s="3">
        <f>AVERAGEIF(Table1[School], B1096, Table1[YO rank])</f>
        <v>0.38840000000000008</v>
      </c>
      <c r="K1096" s="3">
        <f t="shared" si="53"/>
        <v>0.6900102986611738</v>
      </c>
      <c r="L1096" s="3">
        <f t="shared" si="54"/>
        <v>34</v>
      </c>
      <c r="M1096" s="3">
        <f t="shared" si="55"/>
        <v>17.911764705882351</v>
      </c>
    </row>
    <row r="1097" spans="1:13">
      <c r="A1097" t="s">
        <v>1175</v>
      </c>
      <c r="B1097" t="s">
        <v>24</v>
      </c>
      <c r="C1097" t="s">
        <v>7</v>
      </c>
      <c r="D1097" t="s">
        <v>83</v>
      </c>
      <c r="E1097">
        <v>271</v>
      </c>
      <c r="F1097">
        <v>1999</v>
      </c>
      <c r="G1097" s="3">
        <f>PERCENTRANK(Table1[Total Citations], E1097)</f>
        <v>0.26800000000000002</v>
      </c>
      <c r="H1097">
        <f>1-PERCENTRANK(Table1[Earliest Pub], F1097)</f>
        <v>0.17200000000000004</v>
      </c>
      <c r="I1097" s="3">
        <f>AVERAGEIF(Table1[School], B1097, Table1[Cit rank])</f>
        <v>0.26799999999999996</v>
      </c>
      <c r="J1097" s="3">
        <f>AVERAGEIF(Table1[School], B1097, Table1[YO rank])</f>
        <v>0.38840000000000008</v>
      </c>
      <c r="K1097" s="3">
        <f t="shared" si="53"/>
        <v>0.6900102986611738</v>
      </c>
      <c r="L1097" s="3">
        <f t="shared" si="54"/>
        <v>22</v>
      </c>
      <c r="M1097" s="3">
        <f t="shared" si="55"/>
        <v>12.318181818181818</v>
      </c>
    </row>
    <row r="1098" spans="1:13" ht="15.6">
      <c r="A1098" s="7" t="s">
        <v>1176</v>
      </c>
      <c r="B1098" s="7" t="s">
        <v>53</v>
      </c>
      <c r="C1098" s="7" t="s">
        <v>7</v>
      </c>
      <c r="D1098" s="7" t="s">
        <v>83</v>
      </c>
      <c r="E1098" s="7">
        <v>613</v>
      </c>
      <c r="F1098" s="7">
        <v>1996</v>
      </c>
      <c r="G1098" s="3">
        <f>PERCENTRANK(Table1[Total Citations], E1098)</f>
        <v>0.51600000000000001</v>
      </c>
      <c r="H1098">
        <f>1-PERCENTRANK(Table1[Earliest Pub], F1098)</f>
        <v>0.27800000000000002</v>
      </c>
      <c r="I1098" s="3">
        <f>AVERAGEIF(Table1[School], B1098, Table1[Cit rank])</f>
        <v>0.47918604651162783</v>
      </c>
      <c r="J1098" s="3">
        <f>AVERAGEIF(Table1[School], B1098, Table1[YO rank])</f>
        <v>0.44606976744186039</v>
      </c>
      <c r="K1098" s="3">
        <f t="shared" ref="K1098:K1140" si="56">I1098/J1098</f>
        <v>1.0742401334654086</v>
      </c>
      <c r="L1098" s="3">
        <f t="shared" si="54"/>
        <v>25</v>
      </c>
      <c r="M1098" s="3">
        <f t="shared" si="55"/>
        <v>24.52</v>
      </c>
    </row>
    <row r="1099" spans="1:13" ht="15.6">
      <c r="A1099" s="7" t="s">
        <v>1177</v>
      </c>
      <c r="B1099" s="7" t="s">
        <v>53</v>
      </c>
      <c r="C1099" s="7" t="s">
        <v>7</v>
      </c>
      <c r="D1099" s="7" t="s">
        <v>83</v>
      </c>
      <c r="E1099" s="7">
        <v>304</v>
      </c>
      <c r="F1099" s="7">
        <v>1992</v>
      </c>
      <c r="G1099" s="3">
        <f>PERCENTRANK(Table1[Total Citations], E1099)</f>
        <v>0.30199999999999999</v>
      </c>
      <c r="H1099">
        <f>1-PERCENTRANK(Table1[Earliest Pub], F1099)</f>
        <v>0.38700000000000001</v>
      </c>
      <c r="I1099" s="3">
        <f>AVERAGEIF(Table1[School], B1099, Table1[Cit rank])</f>
        <v>0.47918604651162783</v>
      </c>
      <c r="J1099" s="3">
        <f>AVERAGEIF(Table1[School], B1099, Table1[YO rank])</f>
        <v>0.44606976744186039</v>
      </c>
      <c r="K1099" s="3">
        <f t="shared" si="56"/>
        <v>1.0742401334654086</v>
      </c>
      <c r="L1099" s="3">
        <f t="shared" si="54"/>
        <v>29</v>
      </c>
      <c r="M1099" s="3">
        <f t="shared" si="55"/>
        <v>10.482758620689655</v>
      </c>
    </row>
    <row r="1100" spans="1:13" ht="15.6">
      <c r="A1100" s="7" t="s">
        <v>1178</v>
      </c>
      <c r="B1100" s="7" t="s">
        <v>53</v>
      </c>
      <c r="C1100" s="7" t="s">
        <v>7</v>
      </c>
      <c r="D1100" s="7" t="s">
        <v>83</v>
      </c>
      <c r="E1100" s="7">
        <v>1337</v>
      </c>
      <c r="F1100" s="7">
        <v>1998</v>
      </c>
      <c r="G1100" s="3">
        <f>PERCENTRANK(Table1[Total Citations], E1100)</f>
        <v>0.76200000000000001</v>
      </c>
      <c r="H1100">
        <f>1-PERCENTRANK(Table1[Earliest Pub], F1100)</f>
        <v>0.20899999999999996</v>
      </c>
      <c r="I1100" s="3">
        <f>AVERAGEIF(Table1[School], B1100, Table1[Cit rank])</f>
        <v>0.47918604651162783</v>
      </c>
      <c r="J1100" s="3">
        <f>AVERAGEIF(Table1[School], B1100, Table1[YO rank])</f>
        <v>0.44606976744186039</v>
      </c>
      <c r="K1100" s="3">
        <f t="shared" si="56"/>
        <v>1.0742401334654086</v>
      </c>
      <c r="L1100" s="3">
        <f t="shared" si="54"/>
        <v>23</v>
      </c>
      <c r="M1100" s="3">
        <f t="shared" si="55"/>
        <v>58.130434782608695</v>
      </c>
    </row>
    <row r="1101" spans="1:13" ht="15.6">
      <c r="A1101" s="7" t="s">
        <v>1179</v>
      </c>
      <c r="B1101" s="7" t="s">
        <v>53</v>
      </c>
      <c r="C1101" s="7" t="s">
        <v>7</v>
      </c>
      <c r="D1101" s="7" t="s">
        <v>83</v>
      </c>
      <c r="E1101" s="7">
        <v>409</v>
      </c>
      <c r="F1101" s="7">
        <v>1984</v>
      </c>
      <c r="G1101" s="3">
        <f>PERCENTRANK(Table1[Total Citations], E1101)</f>
        <v>0.38900000000000001</v>
      </c>
      <c r="H1101">
        <f>1-PERCENTRANK(Table1[Earliest Pub], F1101)</f>
        <v>0.622</v>
      </c>
      <c r="I1101" s="3">
        <f>AVERAGEIF(Table1[School], B1101, Table1[Cit rank])</f>
        <v>0.47918604651162783</v>
      </c>
      <c r="J1101" s="3">
        <f>AVERAGEIF(Table1[School], B1101, Table1[YO rank])</f>
        <v>0.44606976744186039</v>
      </c>
      <c r="K1101" s="3">
        <f t="shared" si="56"/>
        <v>1.0742401334654086</v>
      </c>
      <c r="L1101" s="3">
        <f t="shared" si="54"/>
        <v>37</v>
      </c>
      <c r="M1101" s="3">
        <f t="shared" si="55"/>
        <v>11.054054054054054</v>
      </c>
    </row>
    <row r="1102" spans="1:13" ht="15.6">
      <c r="A1102" s="7" t="s">
        <v>1180</v>
      </c>
      <c r="B1102" s="7" t="s">
        <v>53</v>
      </c>
      <c r="C1102" s="7" t="s">
        <v>7</v>
      </c>
      <c r="D1102" s="7" t="s">
        <v>83</v>
      </c>
      <c r="E1102" s="7">
        <v>540</v>
      </c>
      <c r="F1102" s="7">
        <v>1988</v>
      </c>
      <c r="G1102" s="3">
        <f>PERCENTRANK(Table1[Total Citations], E1102)</f>
        <v>0.47499999999999998</v>
      </c>
      <c r="H1102">
        <f>1-PERCENTRANK(Table1[Earliest Pub], F1102)</f>
        <v>0.5</v>
      </c>
      <c r="I1102" s="3">
        <f>AVERAGEIF(Table1[School], B1102, Table1[Cit rank])</f>
        <v>0.47918604651162783</v>
      </c>
      <c r="J1102" s="3">
        <f>AVERAGEIF(Table1[School], B1102, Table1[YO rank])</f>
        <v>0.44606976744186039</v>
      </c>
      <c r="K1102" s="3">
        <f t="shared" si="56"/>
        <v>1.0742401334654086</v>
      </c>
      <c r="L1102" s="3">
        <f t="shared" si="54"/>
        <v>33</v>
      </c>
      <c r="M1102" s="3">
        <f t="shared" si="55"/>
        <v>16.363636363636363</v>
      </c>
    </row>
    <row r="1103" spans="1:13" ht="15.6">
      <c r="A1103" s="7" t="s">
        <v>1181</v>
      </c>
      <c r="B1103" s="7" t="s">
        <v>53</v>
      </c>
      <c r="C1103" s="7" t="s">
        <v>7</v>
      </c>
      <c r="D1103" s="7" t="s">
        <v>83</v>
      </c>
      <c r="E1103" s="7">
        <v>712</v>
      </c>
      <c r="F1103" s="7">
        <v>1988</v>
      </c>
      <c r="G1103" s="3">
        <f>PERCENTRANK(Table1[Total Citations], E1103)</f>
        <v>0.57399999999999995</v>
      </c>
      <c r="H1103">
        <f>1-PERCENTRANK(Table1[Earliest Pub], F1103)</f>
        <v>0.5</v>
      </c>
      <c r="I1103" s="3">
        <f>AVERAGEIF(Table1[School], B1103, Table1[Cit rank])</f>
        <v>0.47918604651162783</v>
      </c>
      <c r="J1103" s="3">
        <f>AVERAGEIF(Table1[School], B1103, Table1[YO rank])</f>
        <v>0.44606976744186039</v>
      </c>
      <c r="K1103" s="3">
        <f t="shared" si="56"/>
        <v>1.0742401334654086</v>
      </c>
      <c r="L1103" s="3">
        <f t="shared" si="54"/>
        <v>33</v>
      </c>
      <c r="M1103" s="3">
        <f t="shared" si="55"/>
        <v>21.575757575757574</v>
      </c>
    </row>
    <row r="1104" spans="1:13" ht="15.6">
      <c r="A1104" s="7" t="s">
        <v>1182</v>
      </c>
      <c r="B1104" s="7" t="s">
        <v>53</v>
      </c>
      <c r="C1104" s="7" t="s">
        <v>7</v>
      </c>
      <c r="D1104" s="7" t="s">
        <v>83</v>
      </c>
      <c r="E1104" s="7">
        <v>372</v>
      </c>
      <c r="F1104" s="7">
        <v>1994</v>
      </c>
      <c r="G1104" s="3">
        <f>PERCENTRANK(Table1[Total Citations], E1104)</f>
        <v>0.35799999999999998</v>
      </c>
      <c r="H1104">
        <f>1-PERCENTRANK(Table1[Earliest Pub], F1104)</f>
        <v>0.33399999999999996</v>
      </c>
      <c r="I1104" s="3">
        <f>AVERAGEIF(Table1[School], B1104, Table1[Cit rank])</f>
        <v>0.47918604651162783</v>
      </c>
      <c r="J1104" s="3">
        <f>AVERAGEIF(Table1[School], B1104, Table1[YO rank])</f>
        <v>0.44606976744186039</v>
      </c>
      <c r="K1104" s="3">
        <f t="shared" si="56"/>
        <v>1.0742401334654086</v>
      </c>
      <c r="L1104" s="3">
        <f t="shared" si="54"/>
        <v>27</v>
      </c>
      <c r="M1104" s="3">
        <f t="shared" si="55"/>
        <v>13.777777777777779</v>
      </c>
    </row>
    <row r="1105" spans="1:13" ht="15.6">
      <c r="A1105" s="7" t="s">
        <v>1183</v>
      </c>
      <c r="B1105" s="7" t="s">
        <v>53</v>
      </c>
      <c r="C1105" s="7" t="s">
        <v>7</v>
      </c>
      <c r="D1105" s="7" t="s">
        <v>83</v>
      </c>
      <c r="E1105" s="7">
        <v>161</v>
      </c>
      <c r="F1105" s="7">
        <v>2001</v>
      </c>
      <c r="G1105" s="3">
        <f>PERCENTRANK(Table1[Total Citations], E1105)</f>
        <v>0.14899999999999999</v>
      </c>
      <c r="H1105">
        <f>1-PERCENTRANK(Table1[Earliest Pub], F1105)</f>
        <v>0.124</v>
      </c>
      <c r="I1105" s="3">
        <f>AVERAGEIF(Table1[School], B1105, Table1[Cit rank])</f>
        <v>0.47918604651162783</v>
      </c>
      <c r="J1105" s="3">
        <f>AVERAGEIF(Table1[School], B1105, Table1[YO rank])</f>
        <v>0.44606976744186039</v>
      </c>
      <c r="K1105" s="3">
        <f t="shared" si="56"/>
        <v>1.0742401334654086</v>
      </c>
      <c r="L1105" s="3">
        <f t="shared" si="54"/>
        <v>20</v>
      </c>
      <c r="M1105" s="3">
        <f t="shared" si="55"/>
        <v>8.0500000000000007</v>
      </c>
    </row>
    <row r="1106" spans="1:13" ht="15.6">
      <c r="A1106" s="7" t="s">
        <v>1184</v>
      </c>
      <c r="B1106" s="7" t="s">
        <v>53</v>
      </c>
      <c r="C1106" s="7" t="s">
        <v>7</v>
      </c>
      <c r="D1106" s="7" t="s">
        <v>83</v>
      </c>
      <c r="E1106" s="7">
        <v>1558</v>
      </c>
      <c r="F1106" s="7">
        <v>1987</v>
      </c>
      <c r="G1106" s="3">
        <f>PERCENTRANK(Table1[Total Citations], E1106)</f>
        <v>0.80100000000000005</v>
      </c>
      <c r="H1106">
        <f>1-PERCENTRANK(Table1[Earliest Pub], F1106)</f>
        <v>0.53</v>
      </c>
      <c r="I1106" s="3">
        <f>AVERAGEIF(Table1[School], B1106, Table1[Cit rank])</f>
        <v>0.47918604651162783</v>
      </c>
      <c r="J1106" s="3">
        <f>AVERAGEIF(Table1[School], B1106, Table1[YO rank])</f>
        <v>0.44606976744186039</v>
      </c>
      <c r="K1106" s="3">
        <f t="shared" si="56"/>
        <v>1.0742401334654086</v>
      </c>
      <c r="L1106" s="3">
        <f t="shared" si="54"/>
        <v>34</v>
      </c>
      <c r="M1106" s="3">
        <f t="shared" si="55"/>
        <v>45.823529411764703</v>
      </c>
    </row>
    <row r="1107" spans="1:13" ht="15.6">
      <c r="A1107" s="7" t="s">
        <v>1185</v>
      </c>
      <c r="B1107" s="7" t="s">
        <v>53</v>
      </c>
      <c r="C1107" s="7" t="s">
        <v>7</v>
      </c>
      <c r="D1107" s="7" t="s">
        <v>83</v>
      </c>
      <c r="E1107" s="7">
        <v>2468</v>
      </c>
      <c r="F1107" s="7">
        <v>1977</v>
      </c>
      <c r="G1107" s="3">
        <f>PERCENTRANK(Table1[Total Citations], E1107)</f>
        <v>0.89</v>
      </c>
      <c r="H1107">
        <f>1-PERCENTRANK(Table1[Earliest Pub], F1107)</f>
        <v>0.80499999999999994</v>
      </c>
      <c r="I1107" s="3">
        <f>AVERAGEIF(Table1[School], B1107, Table1[Cit rank])</f>
        <v>0.47918604651162783</v>
      </c>
      <c r="J1107" s="3">
        <f>AVERAGEIF(Table1[School], B1107, Table1[YO rank])</f>
        <v>0.44606976744186039</v>
      </c>
      <c r="K1107" s="3">
        <f t="shared" si="56"/>
        <v>1.0742401334654086</v>
      </c>
      <c r="L1107" s="3">
        <f t="shared" si="54"/>
        <v>44</v>
      </c>
      <c r="M1107" s="3">
        <f t="shared" si="55"/>
        <v>56.090909090909093</v>
      </c>
    </row>
    <row r="1108" spans="1:13" ht="15.6">
      <c r="A1108" s="7" t="s">
        <v>1186</v>
      </c>
      <c r="B1108" s="7" t="s">
        <v>53</v>
      </c>
      <c r="C1108" s="7" t="s">
        <v>7</v>
      </c>
      <c r="D1108" s="7" t="s">
        <v>83</v>
      </c>
      <c r="E1108" s="7">
        <v>484</v>
      </c>
      <c r="F1108" s="7">
        <v>1993</v>
      </c>
      <c r="G1108" s="3">
        <f>PERCENTRANK(Table1[Total Citations], E1108)</f>
        <v>0.434</v>
      </c>
      <c r="H1108">
        <f>1-PERCENTRANK(Table1[Earliest Pub], F1108)</f>
        <v>0.36299999999999999</v>
      </c>
      <c r="I1108" s="3">
        <f>AVERAGEIF(Table1[School], B1108, Table1[Cit rank])</f>
        <v>0.47918604651162783</v>
      </c>
      <c r="J1108" s="3">
        <f>AVERAGEIF(Table1[School], B1108, Table1[YO rank])</f>
        <v>0.44606976744186039</v>
      </c>
      <c r="K1108" s="3">
        <f t="shared" si="56"/>
        <v>1.0742401334654086</v>
      </c>
      <c r="L1108" s="3">
        <f t="shared" si="54"/>
        <v>28</v>
      </c>
      <c r="M1108" s="3">
        <f t="shared" si="55"/>
        <v>17.285714285714285</v>
      </c>
    </row>
    <row r="1109" spans="1:13" ht="15.6">
      <c r="A1109" s="7" t="s">
        <v>1187</v>
      </c>
      <c r="B1109" s="7" t="s">
        <v>53</v>
      </c>
      <c r="C1109" s="7" t="s">
        <v>7</v>
      </c>
      <c r="D1109" s="7" t="s">
        <v>83</v>
      </c>
      <c r="E1109" s="7">
        <v>228</v>
      </c>
      <c r="F1109" s="7">
        <v>1981</v>
      </c>
      <c r="G1109" s="3">
        <f>PERCENTRANK(Table1[Total Citations], E1109)</f>
        <v>0.22500000000000001</v>
      </c>
      <c r="H1109">
        <f>1-PERCENTRANK(Table1[Earliest Pub], F1109)</f>
        <v>0.71399999999999997</v>
      </c>
      <c r="I1109" s="3">
        <f>AVERAGEIF(Table1[School], B1109, Table1[Cit rank])</f>
        <v>0.47918604651162783</v>
      </c>
      <c r="J1109" s="3">
        <f>AVERAGEIF(Table1[School], B1109, Table1[YO rank])</f>
        <v>0.44606976744186039</v>
      </c>
      <c r="K1109" s="3">
        <f t="shared" si="56"/>
        <v>1.0742401334654086</v>
      </c>
      <c r="L1109" s="3">
        <f t="shared" si="54"/>
        <v>40</v>
      </c>
      <c r="M1109" s="3">
        <f t="shared" si="55"/>
        <v>5.7</v>
      </c>
    </row>
    <row r="1110" spans="1:13" ht="15.6">
      <c r="A1110" s="7" t="s">
        <v>1188</v>
      </c>
      <c r="B1110" s="7" t="s">
        <v>53</v>
      </c>
      <c r="C1110" s="7" t="s">
        <v>7</v>
      </c>
      <c r="D1110" s="7" t="s">
        <v>83</v>
      </c>
      <c r="E1110" s="7">
        <v>361</v>
      </c>
      <c r="F1110" s="7">
        <v>1993</v>
      </c>
      <c r="G1110" s="3">
        <f>PERCENTRANK(Table1[Total Citations], E1110)</f>
        <v>0.35</v>
      </c>
      <c r="H1110">
        <f>1-PERCENTRANK(Table1[Earliest Pub], F1110)</f>
        <v>0.36299999999999999</v>
      </c>
      <c r="I1110" s="3">
        <f>AVERAGEIF(Table1[School], B1110, Table1[Cit rank])</f>
        <v>0.47918604651162783</v>
      </c>
      <c r="J1110" s="3">
        <f>AVERAGEIF(Table1[School], B1110, Table1[YO rank])</f>
        <v>0.44606976744186039</v>
      </c>
      <c r="K1110" s="3">
        <f t="shared" si="56"/>
        <v>1.0742401334654086</v>
      </c>
      <c r="L1110" s="3">
        <f t="shared" si="54"/>
        <v>28</v>
      </c>
      <c r="M1110" s="3">
        <f t="shared" si="55"/>
        <v>12.892857142857142</v>
      </c>
    </row>
    <row r="1111" spans="1:13" ht="15.6">
      <c r="A1111" s="7" t="s">
        <v>1189</v>
      </c>
      <c r="B1111" s="7" t="s">
        <v>53</v>
      </c>
      <c r="C1111" s="7" t="s">
        <v>7</v>
      </c>
      <c r="D1111" s="7" t="s">
        <v>83</v>
      </c>
      <c r="E1111" s="7">
        <v>556</v>
      </c>
      <c r="F1111" s="7">
        <v>1997</v>
      </c>
      <c r="G1111" s="3">
        <f>PERCENTRANK(Table1[Total Citations], E1111)</f>
        <v>0.48199999999999998</v>
      </c>
      <c r="H1111">
        <f>1-PERCENTRANK(Table1[Earliest Pub], F1111)</f>
        <v>0.24</v>
      </c>
      <c r="I1111" s="3">
        <f>AVERAGEIF(Table1[School], B1111, Table1[Cit rank])</f>
        <v>0.47918604651162783</v>
      </c>
      <c r="J1111" s="3">
        <f>AVERAGEIF(Table1[School], B1111, Table1[YO rank])</f>
        <v>0.44606976744186039</v>
      </c>
      <c r="K1111" s="3">
        <f t="shared" si="56"/>
        <v>1.0742401334654086</v>
      </c>
      <c r="L1111" s="3">
        <f t="shared" si="54"/>
        <v>24</v>
      </c>
      <c r="M1111" s="3">
        <f t="shared" si="55"/>
        <v>23.166666666666668</v>
      </c>
    </row>
    <row r="1112" spans="1:13" ht="15.6">
      <c r="A1112" s="7" t="s">
        <v>1190</v>
      </c>
      <c r="B1112" s="7" t="s">
        <v>53</v>
      </c>
      <c r="C1112" s="7" t="s">
        <v>7</v>
      </c>
      <c r="D1112" s="7" t="s">
        <v>83</v>
      </c>
      <c r="E1112" s="7">
        <v>693</v>
      </c>
      <c r="F1112" s="7">
        <v>1993</v>
      </c>
      <c r="G1112" s="3">
        <f>PERCENTRANK(Table1[Total Citations], E1112)</f>
        <v>0.56599999999999995</v>
      </c>
      <c r="H1112">
        <f>1-PERCENTRANK(Table1[Earliest Pub], F1112)</f>
        <v>0.36299999999999999</v>
      </c>
      <c r="I1112" s="3">
        <f>AVERAGEIF(Table1[School], B1112, Table1[Cit rank])</f>
        <v>0.47918604651162783</v>
      </c>
      <c r="J1112" s="3">
        <f>AVERAGEIF(Table1[School], B1112, Table1[YO rank])</f>
        <v>0.44606976744186039</v>
      </c>
      <c r="K1112" s="3">
        <f t="shared" si="56"/>
        <v>1.0742401334654086</v>
      </c>
      <c r="L1112" s="3">
        <f t="shared" si="54"/>
        <v>28</v>
      </c>
      <c r="M1112" s="3">
        <f t="shared" si="55"/>
        <v>24.75</v>
      </c>
    </row>
    <row r="1113" spans="1:13" ht="15.6">
      <c r="A1113" s="7" t="s">
        <v>1191</v>
      </c>
      <c r="B1113" s="7" t="s">
        <v>53</v>
      </c>
      <c r="C1113" s="7" t="s">
        <v>7</v>
      </c>
      <c r="D1113" s="7" t="s">
        <v>83</v>
      </c>
      <c r="E1113" s="7">
        <v>634</v>
      </c>
      <c r="F1113" s="7">
        <v>1993</v>
      </c>
      <c r="G1113" s="3">
        <f>PERCENTRANK(Table1[Total Citations], E1113)</f>
        <v>0.53</v>
      </c>
      <c r="H1113">
        <f>1-PERCENTRANK(Table1[Earliest Pub], F1113)</f>
        <v>0.36299999999999999</v>
      </c>
      <c r="I1113" s="3">
        <f>AVERAGEIF(Table1[School], B1113, Table1[Cit rank])</f>
        <v>0.47918604651162783</v>
      </c>
      <c r="J1113" s="3">
        <f>AVERAGEIF(Table1[School], B1113, Table1[YO rank])</f>
        <v>0.44606976744186039</v>
      </c>
      <c r="K1113" s="3">
        <f t="shared" si="56"/>
        <v>1.0742401334654086</v>
      </c>
      <c r="L1113" s="3">
        <f t="shared" si="54"/>
        <v>28</v>
      </c>
      <c r="M1113" s="3">
        <f t="shared" si="55"/>
        <v>22.642857142857142</v>
      </c>
    </row>
    <row r="1114" spans="1:13" ht="15.6">
      <c r="A1114" s="7" t="s">
        <v>1192</v>
      </c>
      <c r="B1114" s="7" t="s">
        <v>53</v>
      </c>
      <c r="C1114" s="7" t="s">
        <v>7</v>
      </c>
      <c r="D1114" s="7" t="s">
        <v>83</v>
      </c>
      <c r="E1114" s="7">
        <v>142</v>
      </c>
      <c r="F1114" s="7">
        <v>1970</v>
      </c>
      <c r="G1114" s="3">
        <f>PERCENTRANK(Table1[Total Citations], E1114)</f>
        <v>0.13200000000000001</v>
      </c>
      <c r="H1114">
        <f>1-PERCENTRANK(Table1[Earliest Pub], F1114)</f>
        <v>0.92700000000000005</v>
      </c>
      <c r="I1114" s="3">
        <f>AVERAGEIF(Table1[School], B1114, Table1[Cit rank])</f>
        <v>0.47918604651162783</v>
      </c>
      <c r="J1114" s="3">
        <f>AVERAGEIF(Table1[School], B1114, Table1[YO rank])</f>
        <v>0.44606976744186039</v>
      </c>
      <c r="K1114" s="3">
        <f t="shared" si="56"/>
        <v>1.0742401334654086</v>
      </c>
      <c r="L1114" s="3">
        <f t="shared" si="54"/>
        <v>51</v>
      </c>
      <c r="M1114" s="3">
        <f t="shared" si="55"/>
        <v>2.784313725490196</v>
      </c>
    </row>
    <row r="1115" spans="1:13" ht="15.6">
      <c r="A1115" s="7" t="s">
        <v>1193</v>
      </c>
      <c r="B1115" s="7" t="s">
        <v>53</v>
      </c>
      <c r="C1115" s="7" t="s">
        <v>7</v>
      </c>
      <c r="D1115" s="7" t="s">
        <v>83</v>
      </c>
      <c r="E1115" s="7">
        <v>616</v>
      </c>
      <c r="F1115" s="7">
        <v>1980</v>
      </c>
      <c r="G1115" s="3">
        <f>PERCENTRANK(Table1[Total Citations], E1115)</f>
        <v>0.51900000000000002</v>
      </c>
      <c r="H1115">
        <f>1-PERCENTRANK(Table1[Earliest Pub], F1115)</f>
        <v>0.73899999999999999</v>
      </c>
      <c r="I1115" s="3">
        <f>AVERAGEIF(Table1[School], B1115, Table1[Cit rank])</f>
        <v>0.47918604651162783</v>
      </c>
      <c r="J1115" s="3">
        <f>AVERAGEIF(Table1[School], B1115, Table1[YO rank])</f>
        <v>0.44606976744186039</v>
      </c>
      <c r="K1115" s="3">
        <f t="shared" si="56"/>
        <v>1.0742401334654086</v>
      </c>
      <c r="L1115" s="3">
        <f t="shared" si="54"/>
        <v>41</v>
      </c>
      <c r="M1115" s="3">
        <f t="shared" si="55"/>
        <v>15.024390243902438</v>
      </c>
    </row>
    <row r="1116" spans="1:13" ht="15.6">
      <c r="A1116" s="7" t="s">
        <v>1194</v>
      </c>
      <c r="B1116" s="7" t="s">
        <v>53</v>
      </c>
      <c r="C1116" s="7" t="s">
        <v>6</v>
      </c>
      <c r="D1116" s="7" t="s">
        <v>83</v>
      </c>
      <c r="E1116" s="7">
        <v>286</v>
      </c>
      <c r="F1116" s="7">
        <v>2006</v>
      </c>
      <c r="G1116" s="3">
        <f>PERCENTRANK(Table1[Total Citations], E1116)</f>
        <v>0.28499999999999998</v>
      </c>
      <c r="H1116">
        <f>1-PERCENTRANK(Table1[Earliest Pub], F1116)</f>
        <v>2.7000000000000024E-2</v>
      </c>
      <c r="I1116" s="3">
        <f>AVERAGEIF(Table1[School], B1116, Table1[Cit rank])</f>
        <v>0.47918604651162783</v>
      </c>
      <c r="J1116" s="3">
        <f>AVERAGEIF(Table1[School], B1116, Table1[YO rank])</f>
        <v>0.44606976744186039</v>
      </c>
      <c r="K1116" s="3">
        <f t="shared" si="56"/>
        <v>1.0742401334654086</v>
      </c>
      <c r="L1116" s="3">
        <f t="shared" si="54"/>
        <v>15</v>
      </c>
      <c r="M1116" s="3">
        <f t="shared" si="55"/>
        <v>19.066666666666666</v>
      </c>
    </row>
    <row r="1117" spans="1:13" ht="15.6">
      <c r="A1117" s="7" t="s">
        <v>1195</v>
      </c>
      <c r="B1117" s="7" t="s">
        <v>53</v>
      </c>
      <c r="C1117" s="7" t="s">
        <v>7</v>
      </c>
      <c r="D1117" s="7" t="s">
        <v>83</v>
      </c>
      <c r="E1117" s="7">
        <v>495</v>
      </c>
      <c r="F1117" s="7">
        <v>1978</v>
      </c>
      <c r="G1117" s="3">
        <f>PERCENTRANK(Table1[Total Citations], E1117)</f>
        <v>0.44</v>
      </c>
      <c r="H1117">
        <f>1-PERCENTRANK(Table1[Earliest Pub], F1117)</f>
        <v>0.78200000000000003</v>
      </c>
      <c r="I1117" s="3">
        <f>AVERAGEIF(Table1[School], B1117, Table1[Cit rank])</f>
        <v>0.47918604651162783</v>
      </c>
      <c r="J1117" s="3">
        <f>AVERAGEIF(Table1[School], B1117, Table1[YO rank])</f>
        <v>0.44606976744186039</v>
      </c>
      <c r="K1117" s="3">
        <f t="shared" si="56"/>
        <v>1.0742401334654086</v>
      </c>
      <c r="L1117" s="3">
        <f t="shared" si="54"/>
        <v>43</v>
      </c>
      <c r="M1117" s="3">
        <f t="shared" si="55"/>
        <v>11.511627906976743</v>
      </c>
    </row>
    <row r="1118" spans="1:13" ht="15.6">
      <c r="A1118" s="7" t="s">
        <v>1196</v>
      </c>
      <c r="B1118" s="7" t="s">
        <v>53</v>
      </c>
      <c r="C1118" s="7" t="s">
        <v>7</v>
      </c>
      <c r="D1118" s="7" t="s">
        <v>83</v>
      </c>
      <c r="E1118" s="7">
        <v>1415</v>
      </c>
      <c r="F1118" s="7">
        <v>1990</v>
      </c>
      <c r="G1118" s="3">
        <f>PERCENTRANK(Table1[Total Citations], E1118)</f>
        <v>0.77800000000000002</v>
      </c>
      <c r="H1118">
        <f>1-PERCENTRANK(Table1[Earliest Pub], F1118)</f>
        <v>0.43600000000000005</v>
      </c>
      <c r="I1118" s="3">
        <f>AVERAGEIF(Table1[School], B1118, Table1[Cit rank])</f>
        <v>0.47918604651162783</v>
      </c>
      <c r="J1118" s="3">
        <f>AVERAGEIF(Table1[School], B1118, Table1[YO rank])</f>
        <v>0.44606976744186039</v>
      </c>
      <c r="K1118" s="3">
        <f t="shared" si="56"/>
        <v>1.0742401334654086</v>
      </c>
      <c r="L1118" s="3">
        <f t="shared" si="54"/>
        <v>31</v>
      </c>
      <c r="M1118" s="3">
        <f t="shared" si="55"/>
        <v>45.645161290322584</v>
      </c>
    </row>
    <row r="1119" spans="1:13" ht="15.6">
      <c r="A1119" s="7" t="s">
        <v>1197</v>
      </c>
      <c r="B1119" s="7" t="s">
        <v>53</v>
      </c>
      <c r="C1119" s="7" t="s">
        <v>7</v>
      </c>
      <c r="D1119" s="7" t="s">
        <v>83</v>
      </c>
      <c r="E1119" s="7">
        <v>1382</v>
      </c>
      <c r="F1119" s="7">
        <v>1980</v>
      </c>
      <c r="G1119" s="3">
        <f>PERCENTRANK(Table1[Total Citations], E1119)</f>
        <v>0.77100000000000002</v>
      </c>
      <c r="H1119">
        <f>1-PERCENTRANK(Table1[Earliest Pub], F1119)</f>
        <v>0.73899999999999999</v>
      </c>
      <c r="I1119" s="3">
        <f>AVERAGEIF(Table1[School], B1119, Table1[Cit rank])</f>
        <v>0.47918604651162783</v>
      </c>
      <c r="J1119" s="3">
        <f>AVERAGEIF(Table1[School], B1119, Table1[YO rank])</f>
        <v>0.44606976744186039</v>
      </c>
      <c r="K1119" s="3">
        <f t="shared" si="56"/>
        <v>1.0742401334654086</v>
      </c>
      <c r="L1119" s="3">
        <f t="shared" si="54"/>
        <v>41</v>
      </c>
      <c r="M1119" s="3">
        <f t="shared" si="55"/>
        <v>33.707317073170735</v>
      </c>
    </row>
    <row r="1120" spans="1:13" ht="15.6">
      <c r="A1120" s="7" t="s">
        <v>1198</v>
      </c>
      <c r="B1120" s="7" t="s">
        <v>53</v>
      </c>
      <c r="C1120" s="7" t="s">
        <v>6</v>
      </c>
      <c r="D1120" s="7" t="s">
        <v>83</v>
      </c>
      <c r="E1120" s="7">
        <v>463</v>
      </c>
      <c r="F1120" s="7">
        <v>1993</v>
      </c>
      <c r="G1120" s="3">
        <f>PERCENTRANK(Table1[Total Citations], E1120)</f>
        <v>0.42</v>
      </c>
      <c r="H1120">
        <f>1-PERCENTRANK(Table1[Earliest Pub], F1120)</f>
        <v>0.36299999999999999</v>
      </c>
      <c r="I1120" s="3">
        <f>AVERAGEIF(Table1[School], B1120, Table1[Cit rank])</f>
        <v>0.47918604651162783</v>
      </c>
      <c r="J1120" s="3">
        <f>AVERAGEIF(Table1[School], B1120, Table1[YO rank])</f>
        <v>0.44606976744186039</v>
      </c>
      <c r="K1120" s="3">
        <f t="shared" si="56"/>
        <v>1.0742401334654086</v>
      </c>
      <c r="L1120" s="3">
        <f t="shared" si="54"/>
        <v>28</v>
      </c>
      <c r="M1120" s="3">
        <f t="shared" si="55"/>
        <v>16.535714285714285</v>
      </c>
    </row>
    <row r="1121" spans="1:13" ht="15.6">
      <c r="A1121" s="7" t="s">
        <v>1199</v>
      </c>
      <c r="B1121" s="7" t="s">
        <v>53</v>
      </c>
      <c r="C1121" s="7" t="s">
        <v>7</v>
      </c>
      <c r="D1121" s="7" t="s">
        <v>83</v>
      </c>
      <c r="E1121" s="7">
        <v>2585</v>
      </c>
      <c r="F1121" s="7">
        <v>1976</v>
      </c>
      <c r="G1121" s="3">
        <f>PERCENTRANK(Table1[Total Citations], E1121)</f>
        <v>0.89900000000000002</v>
      </c>
      <c r="H1121">
        <f>1-PERCENTRANK(Table1[Earliest Pub], F1121)</f>
        <v>0.82299999999999995</v>
      </c>
      <c r="I1121" s="3">
        <f>AVERAGEIF(Table1[School], B1121, Table1[Cit rank])</f>
        <v>0.47918604651162783</v>
      </c>
      <c r="J1121" s="3">
        <f>AVERAGEIF(Table1[School], B1121, Table1[YO rank])</f>
        <v>0.44606976744186039</v>
      </c>
      <c r="K1121" s="3">
        <f t="shared" si="56"/>
        <v>1.0742401334654086</v>
      </c>
      <c r="L1121" s="3">
        <f t="shared" si="54"/>
        <v>45</v>
      </c>
      <c r="M1121" s="3">
        <f t="shared" si="55"/>
        <v>57.444444444444443</v>
      </c>
    </row>
    <row r="1122" spans="1:13" ht="15.6">
      <c r="A1122" s="7" t="s">
        <v>1200</v>
      </c>
      <c r="B1122" s="7" t="s">
        <v>53</v>
      </c>
      <c r="C1122" s="7" t="s">
        <v>6</v>
      </c>
      <c r="D1122" s="7" t="s">
        <v>83</v>
      </c>
      <c r="E1122" s="7">
        <v>515</v>
      </c>
      <c r="F1122" s="7">
        <v>1982</v>
      </c>
      <c r="G1122" s="3">
        <f>PERCENTRANK(Table1[Total Citations], E1122)</f>
        <v>0.45800000000000002</v>
      </c>
      <c r="H1122">
        <f>1-PERCENTRANK(Table1[Earliest Pub], F1122)</f>
        <v>0.68399999999999994</v>
      </c>
      <c r="I1122" s="3">
        <f>AVERAGEIF(Table1[School], B1122, Table1[Cit rank])</f>
        <v>0.47918604651162783</v>
      </c>
      <c r="J1122" s="3">
        <f>AVERAGEIF(Table1[School], B1122, Table1[YO rank])</f>
        <v>0.44606976744186039</v>
      </c>
      <c r="K1122" s="3">
        <f t="shared" si="56"/>
        <v>1.0742401334654086</v>
      </c>
      <c r="L1122" s="3">
        <f t="shared" si="54"/>
        <v>39</v>
      </c>
      <c r="M1122" s="3">
        <f t="shared" si="55"/>
        <v>13.205128205128204</v>
      </c>
    </row>
    <row r="1123" spans="1:13" ht="15.6">
      <c r="A1123" s="7" t="s">
        <v>1201</v>
      </c>
      <c r="B1123" s="7" t="s">
        <v>53</v>
      </c>
      <c r="C1123" s="7" t="s">
        <v>7</v>
      </c>
      <c r="D1123" s="7" t="s">
        <v>83</v>
      </c>
      <c r="E1123" s="7">
        <v>651</v>
      </c>
      <c r="F1123" s="7">
        <v>1993</v>
      </c>
      <c r="G1123" s="3">
        <f>PERCENTRANK(Table1[Total Citations], E1123)</f>
        <v>0.54300000000000004</v>
      </c>
      <c r="H1123">
        <f>1-PERCENTRANK(Table1[Earliest Pub], F1123)</f>
        <v>0.36299999999999999</v>
      </c>
      <c r="I1123" s="3">
        <f>AVERAGEIF(Table1[School], B1123, Table1[Cit rank])</f>
        <v>0.47918604651162783</v>
      </c>
      <c r="J1123" s="3">
        <f>AVERAGEIF(Table1[School], B1123, Table1[YO rank])</f>
        <v>0.44606976744186039</v>
      </c>
      <c r="K1123" s="3">
        <f t="shared" si="56"/>
        <v>1.0742401334654086</v>
      </c>
      <c r="L1123" s="3">
        <f t="shared" si="54"/>
        <v>28</v>
      </c>
      <c r="M1123" s="3">
        <f t="shared" si="55"/>
        <v>23.25</v>
      </c>
    </row>
    <row r="1124" spans="1:13" ht="15.6">
      <c r="A1124" s="7" t="s">
        <v>1202</v>
      </c>
      <c r="B1124" s="7" t="s">
        <v>53</v>
      </c>
      <c r="C1124" s="7" t="s">
        <v>7</v>
      </c>
      <c r="D1124" s="7" t="s">
        <v>83</v>
      </c>
      <c r="E1124" s="7">
        <v>443</v>
      </c>
      <c r="F1124" s="7">
        <v>2002</v>
      </c>
      <c r="G1124" s="3">
        <f>PERCENTRANK(Table1[Total Citations], E1124)</f>
        <v>0.40799999999999997</v>
      </c>
      <c r="H1124">
        <f>1-PERCENTRANK(Table1[Earliest Pub], F1124)</f>
        <v>0.10299999999999998</v>
      </c>
      <c r="I1124" s="3">
        <f>AVERAGEIF(Table1[School], B1124, Table1[Cit rank])</f>
        <v>0.47918604651162783</v>
      </c>
      <c r="J1124" s="3">
        <f>AVERAGEIF(Table1[School], B1124, Table1[YO rank])</f>
        <v>0.44606976744186039</v>
      </c>
      <c r="K1124" s="3">
        <f t="shared" si="56"/>
        <v>1.0742401334654086</v>
      </c>
      <c r="L1124" s="3">
        <f t="shared" si="54"/>
        <v>19</v>
      </c>
      <c r="M1124" s="3">
        <f t="shared" si="55"/>
        <v>23.315789473684209</v>
      </c>
    </row>
    <row r="1125" spans="1:13" ht="15.6">
      <c r="A1125" s="7" t="s">
        <v>1203</v>
      </c>
      <c r="B1125" s="7" t="s">
        <v>53</v>
      </c>
      <c r="C1125" s="7" t="s">
        <v>7</v>
      </c>
      <c r="D1125" s="7" t="s">
        <v>83</v>
      </c>
      <c r="E1125" s="7">
        <v>1127</v>
      </c>
      <c r="F1125" s="7">
        <v>1988</v>
      </c>
      <c r="G1125" s="3">
        <f>PERCENTRANK(Table1[Total Citations], E1125)</f>
        <v>0.71399999999999997</v>
      </c>
      <c r="H1125">
        <f>1-PERCENTRANK(Table1[Earliest Pub], F1125)</f>
        <v>0.5</v>
      </c>
      <c r="I1125" s="3">
        <f>AVERAGEIF(Table1[School], B1125, Table1[Cit rank])</f>
        <v>0.47918604651162783</v>
      </c>
      <c r="J1125" s="3">
        <f>AVERAGEIF(Table1[School], B1125, Table1[YO rank])</f>
        <v>0.44606976744186039</v>
      </c>
      <c r="K1125" s="3">
        <f t="shared" si="56"/>
        <v>1.0742401334654086</v>
      </c>
      <c r="L1125" s="3">
        <f t="shared" si="54"/>
        <v>33</v>
      </c>
      <c r="M1125" s="3">
        <f t="shared" si="55"/>
        <v>34.151515151515149</v>
      </c>
    </row>
    <row r="1126" spans="1:13" ht="15.6">
      <c r="A1126" s="7" t="s">
        <v>1204</v>
      </c>
      <c r="B1126" s="7" t="s">
        <v>53</v>
      </c>
      <c r="C1126" s="7" t="s">
        <v>7</v>
      </c>
      <c r="D1126" s="7" t="s">
        <v>83</v>
      </c>
      <c r="E1126" s="7">
        <v>267</v>
      </c>
      <c r="F1126" s="7">
        <v>1996</v>
      </c>
      <c r="G1126" s="3">
        <f>PERCENTRANK(Table1[Total Citations], E1126)</f>
        <v>0.26400000000000001</v>
      </c>
      <c r="H1126">
        <f>1-PERCENTRANK(Table1[Earliest Pub], F1126)</f>
        <v>0.27800000000000002</v>
      </c>
      <c r="I1126" s="3">
        <f>AVERAGEIF(Table1[School], B1126, Table1[Cit rank])</f>
        <v>0.47918604651162783</v>
      </c>
      <c r="J1126" s="3">
        <f>AVERAGEIF(Table1[School], B1126, Table1[YO rank])</f>
        <v>0.44606976744186039</v>
      </c>
      <c r="K1126" s="3">
        <f t="shared" si="56"/>
        <v>1.0742401334654086</v>
      </c>
      <c r="L1126" s="3">
        <f t="shared" si="54"/>
        <v>25</v>
      </c>
      <c r="M1126" s="3">
        <f t="shared" si="55"/>
        <v>10.68</v>
      </c>
    </row>
    <row r="1127" spans="1:13" ht="15.6">
      <c r="A1127" s="7" t="s">
        <v>1205</v>
      </c>
      <c r="B1127" s="7" t="s">
        <v>53</v>
      </c>
      <c r="C1127" s="7" t="s">
        <v>7</v>
      </c>
      <c r="D1127" s="7" t="s">
        <v>83</v>
      </c>
      <c r="E1127" s="7">
        <v>319</v>
      </c>
      <c r="F1127" s="7">
        <v>1988</v>
      </c>
      <c r="G1127" s="3">
        <f>PERCENTRANK(Table1[Total Citations], E1127)</f>
        <v>0.313</v>
      </c>
      <c r="H1127">
        <f>1-PERCENTRANK(Table1[Earliest Pub], F1127)</f>
        <v>0.5</v>
      </c>
      <c r="I1127" s="3">
        <f>AVERAGEIF(Table1[School], B1127, Table1[Cit rank])</f>
        <v>0.47918604651162783</v>
      </c>
      <c r="J1127" s="3">
        <f>AVERAGEIF(Table1[School], B1127, Table1[YO rank])</f>
        <v>0.44606976744186039</v>
      </c>
      <c r="K1127" s="3">
        <f t="shared" si="56"/>
        <v>1.0742401334654086</v>
      </c>
      <c r="L1127" s="3">
        <f t="shared" si="54"/>
        <v>33</v>
      </c>
      <c r="M1127" s="3">
        <f t="shared" si="55"/>
        <v>9.6666666666666661</v>
      </c>
    </row>
    <row r="1128" spans="1:13" ht="15.6">
      <c r="A1128" s="7" t="s">
        <v>1206</v>
      </c>
      <c r="B1128" s="7" t="s">
        <v>53</v>
      </c>
      <c r="C1128" s="7" t="s">
        <v>7</v>
      </c>
      <c r="D1128" s="7" t="s">
        <v>83</v>
      </c>
      <c r="E1128" s="7">
        <v>213</v>
      </c>
      <c r="F1128" s="7">
        <v>1998</v>
      </c>
      <c r="G1128" s="3">
        <f>PERCENTRANK(Table1[Total Citations], E1128)</f>
        <v>0.20599999999999999</v>
      </c>
      <c r="H1128">
        <f>1-PERCENTRANK(Table1[Earliest Pub], F1128)</f>
        <v>0.20899999999999996</v>
      </c>
      <c r="I1128" s="3">
        <f>AVERAGEIF(Table1[School], B1128, Table1[Cit rank])</f>
        <v>0.47918604651162783</v>
      </c>
      <c r="J1128" s="3">
        <f>AVERAGEIF(Table1[School], B1128, Table1[YO rank])</f>
        <v>0.44606976744186039</v>
      </c>
      <c r="K1128" s="3">
        <f t="shared" si="56"/>
        <v>1.0742401334654086</v>
      </c>
      <c r="L1128" s="3">
        <f t="shared" si="54"/>
        <v>23</v>
      </c>
      <c r="M1128" s="3">
        <f t="shared" si="55"/>
        <v>9.2608695652173907</v>
      </c>
    </row>
    <row r="1129" spans="1:13" ht="15.6">
      <c r="A1129" s="7" t="s">
        <v>1207</v>
      </c>
      <c r="B1129" s="7" t="s">
        <v>53</v>
      </c>
      <c r="C1129" s="7" t="s">
        <v>7</v>
      </c>
      <c r="D1129" s="7" t="s">
        <v>83</v>
      </c>
      <c r="E1129" s="7">
        <v>138</v>
      </c>
      <c r="F1129" s="7">
        <v>1993</v>
      </c>
      <c r="G1129" s="3">
        <f>PERCENTRANK(Table1[Total Citations], E1129)</f>
        <v>0.13</v>
      </c>
      <c r="H1129">
        <f>1-PERCENTRANK(Table1[Earliest Pub], F1129)</f>
        <v>0.36299999999999999</v>
      </c>
      <c r="I1129" s="3">
        <f>AVERAGEIF(Table1[School], B1129, Table1[Cit rank])</f>
        <v>0.47918604651162783</v>
      </c>
      <c r="J1129" s="3">
        <f>AVERAGEIF(Table1[School], B1129, Table1[YO rank])</f>
        <v>0.44606976744186039</v>
      </c>
      <c r="K1129" s="3">
        <f t="shared" si="56"/>
        <v>1.0742401334654086</v>
      </c>
      <c r="L1129" s="3">
        <f t="shared" si="54"/>
        <v>28</v>
      </c>
      <c r="M1129" s="3">
        <f t="shared" si="55"/>
        <v>4.9285714285714288</v>
      </c>
    </row>
    <row r="1130" spans="1:13" ht="15.6">
      <c r="A1130" s="7" t="s">
        <v>1208</v>
      </c>
      <c r="B1130" s="7" t="s">
        <v>53</v>
      </c>
      <c r="C1130" s="7" t="s">
        <v>7</v>
      </c>
      <c r="D1130" s="7" t="s">
        <v>83</v>
      </c>
      <c r="E1130" s="7">
        <v>244</v>
      </c>
      <c r="F1130" s="7">
        <v>1978</v>
      </c>
      <c r="G1130" s="3">
        <f>PERCENTRANK(Table1[Total Citations], E1130)</f>
        <v>0.246</v>
      </c>
      <c r="H1130">
        <f>1-PERCENTRANK(Table1[Earliest Pub], F1130)</f>
        <v>0.78200000000000003</v>
      </c>
      <c r="I1130" s="3">
        <f>AVERAGEIF(Table1[School], B1130, Table1[Cit rank])</f>
        <v>0.47918604651162783</v>
      </c>
      <c r="J1130" s="3">
        <f>AVERAGEIF(Table1[School], B1130, Table1[YO rank])</f>
        <v>0.44606976744186039</v>
      </c>
      <c r="K1130" s="3">
        <f t="shared" si="56"/>
        <v>1.0742401334654086</v>
      </c>
      <c r="L1130" s="3">
        <f t="shared" si="54"/>
        <v>43</v>
      </c>
      <c r="M1130" s="3">
        <f t="shared" si="55"/>
        <v>5.6744186046511631</v>
      </c>
    </row>
    <row r="1131" spans="1:13" ht="15.6">
      <c r="A1131" s="7" t="s">
        <v>1209</v>
      </c>
      <c r="B1131" s="7" t="s">
        <v>53</v>
      </c>
      <c r="C1131" s="7" t="s">
        <v>7</v>
      </c>
      <c r="D1131" s="7" t="s">
        <v>83</v>
      </c>
      <c r="E1131" s="7">
        <v>498</v>
      </c>
      <c r="F1131" s="7">
        <v>1996</v>
      </c>
      <c r="G1131" s="3">
        <f>PERCENTRANK(Table1[Total Citations], E1131)</f>
        <v>0.442</v>
      </c>
      <c r="H1131">
        <f>1-PERCENTRANK(Table1[Earliest Pub], F1131)</f>
        <v>0.27800000000000002</v>
      </c>
      <c r="I1131" s="3">
        <f>AVERAGEIF(Table1[School], B1131, Table1[Cit rank])</f>
        <v>0.47918604651162783</v>
      </c>
      <c r="J1131" s="3">
        <f>AVERAGEIF(Table1[School], B1131, Table1[YO rank])</f>
        <v>0.44606976744186039</v>
      </c>
      <c r="K1131" s="3">
        <f t="shared" si="56"/>
        <v>1.0742401334654086</v>
      </c>
      <c r="L1131" s="3">
        <f t="shared" si="54"/>
        <v>25</v>
      </c>
      <c r="M1131" s="3">
        <f t="shared" si="55"/>
        <v>19.920000000000002</v>
      </c>
    </row>
    <row r="1132" spans="1:13" ht="15.6">
      <c r="A1132" s="7" t="s">
        <v>1210</v>
      </c>
      <c r="B1132" s="7" t="s">
        <v>53</v>
      </c>
      <c r="C1132" s="7" t="s">
        <v>7</v>
      </c>
      <c r="D1132" s="7" t="s">
        <v>83</v>
      </c>
      <c r="E1132" s="7">
        <v>836</v>
      </c>
      <c r="F1132" s="7">
        <v>1974</v>
      </c>
      <c r="G1132" s="3">
        <f>PERCENTRANK(Table1[Total Citations], E1132)</f>
        <v>0.626</v>
      </c>
      <c r="H1132">
        <f>1-PERCENTRANK(Table1[Earliest Pub], F1132)</f>
        <v>0.86899999999999999</v>
      </c>
      <c r="I1132" s="3">
        <f>AVERAGEIF(Table1[School], B1132, Table1[Cit rank])</f>
        <v>0.47918604651162783</v>
      </c>
      <c r="J1132" s="3">
        <f>AVERAGEIF(Table1[School], B1132, Table1[YO rank])</f>
        <v>0.44606976744186039</v>
      </c>
      <c r="K1132" s="3">
        <f t="shared" si="56"/>
        <v>1.0742401334654086</v>
      </c>
      <c r="L1132" s="3">
        <f t="shared" si="54"/>
        <v>47</v>
      </c>
      <c r="M1132" s="3">
        <f t="shared" si="55"/>
        <v>17.787234042553191</v>
      </c>
    </row>
    <row r="1133" spans="1:13" ht="15.6">
      <c r="A1133" s="7" t="s">
        <v>1211</v>
      </c>
      <c r="B1133" s="7" t="s">
        <v>53</v>
      </c>
      <c r="C1133" s="7" t="s">
        <v>7</v>
      </c>
      <c r="D1133" s="7" t="s">
        <v>83</v>
      </c>
      <c r="E1133" s="7">
        <v>2338</v>
      </c>
      <c r="F1133" s="7">
        <v>1985</v>
      </c>
      <c r="G1133" s="3">
        <f>PERCENTRANK(Table1[Total Citations], E1133)</f>
        <v>0.88</v>
      </c>
      <c r="H1133">
        <f>1-PERCENTRANK(Table1[Earliest Pub], F1133)</f>
        <v>0.59299999999999997</v>
      </c>
      <c r="I1133" s="3">
        <f>AVERAGEIF(Table1[School], B1133, Table1[Cit rank])</f>
        <v>0.47918604651162783</v>
      </c>
      <c r="J1133" s="3">
        <f>AVERAGEIF(Table1[School], B1133, Table1[YO rank])</f>
        <v>0.44606976744186039</v>
      </c>
      <c r="K1133" s="3">
        <f t="shared" si="56"/>
        <v>1.0742401334654086</v>
      </c>
      <c r="L1133" s="3">
        <f t="shared" si="54"/>
        <v>36</v>
      </c>
      <c r="M1133" s="3">
        <f t="shared" si="55"/>
        <v>64.944444444444443</v>
      </c>
    </row>
    <row r="1134" spans="1:13" ht="15.6">
      <c r="A1134" s="7" t="s">
        <v>1212</v>
      </c>
      <c r="B1134" s="7" t="s">
        <v>53</v>
      </c>
      <c r="C1134" s="7" t="s">
        <v>7</v>
      </c>
      <c r="D1134" s="7" t="s">
        <v>83</v>
      </c>
      <c r="E1134" s="7">
        <v>337</v>
      </c>
      <c r="F1134" s="7">
        <v>1990</v>
      </c>
      <c r="G1134" s="3">
        <f>PERCENTRANK(Table1[Total Citations], E1134)</f>
        <v>0.33</v>
      </c>
      <c r="H1134">
        <f>1-PERCENTRANK(Table1[Earliest Pub], F1134)</f>
        <v>0.43600000000000005</v>
      </c>
      <c r="I1134" s="3">
        <f>AVERAGEIF(Table1[School], B1134, Table1[Cit rank])</f>
        <v>0.47918604651162783</v>
      </c>
      <c r="J1134" s="3">
        <f>AVERAGEIF(Table1[School], B1134, Table1[YO rank])</f>
        <v>0.44606976744186039</v>
      </c>
      <c r="K1134" s="3">
        <f t="shared" si="56"/>
        <v>1.0742401334654086</v>
      </c>
      <c r="L1134" s="3">
        <f t="shared" si="54"/>
        <v>31</v>
      </c>
      <c r="M1134" s="3">
        <f t="shared" si="55"/>
        <v>10.870967741935484</v>
      </c>
    </row>
    <row r="1135" spans="1:13" ht="15.6">
      <c r="A1135" s="7" t="s">
        <v>1213</v>
      </c>
      <c r="B1135" s="7" t="s">
        <v>53</v>
      </c>
      <c r="C1135" s="7" t="s">
        <v>6</v>
      </c>
      <c r="D1135" s="7" t="s">
        <v>83</v>
      </c>
      <c r="E1135" s="7">
        <v>624</v>
      </c>
      <c r="F1135" s="7">
        <v>1993</v>
      </c>
      <c r="G1135" s="3">
        <f>PERCENTRANK(Table1[Total Citations], E1135)</f>
        <v>0.52300000000000002</v>
      </c>
      <c r="H1135">
        <f>1-PERCENTRANK(Table1[Earliest Pub], F1135)</f>
        <v>0.36299999999999999</v>
      </c>
      <c r="I1135" s="3">
        <f>AVERAGEIF(Table1[School], B1135, Table1[Cit rank])</f>
        <v>0.47918604651162783</v>
      </c>
      <c r="J1135" s="3">
        <f>AVERAGEIF(Table1[School], B1135, Table1[YO rank])</f>
        <v>0.44606976744186039</v>
      </c>
      <c r="K1135" s="3">
        <f t="shared" si="56"/>
        <v>1.0742401334654086</v>
      </c>
      <c r="L1135" s="3">
        <f t="shared" si="54"/>
        <v>28</v>
      </c>
      <c r="M1135" s="3">
        <f t="shared" si="55"/>
        <v>22.285714285714285</v>
      </c>
    </row>
    <row r="1136" spans="1:13" ht="15.6">
      <c r="A1136" s="7" t="s">
        <v>1214</v>
      </c>
      <c r="B1136" s="7" t="s">
        <v>53</v>
      </c>
      <c r="C1136" s="7" t="s">
        <v>7</v>
      </c>
      <c r="D1136" s="7" t="s">
        <v>83</v>
      </c>
      <c r="E1136" s="7">
        <v>1039</v>
      </c>
      <c r="F1136" s="7">
        <v>1998</v>
      </c>
      <c r="G1136" s="3">
        <f>PERCENTRANK(Table1[Total Citations], E1136)</f>
        <v>0.68799999999999994</v>
      </c>
      <c r="H1136">
        <f>1-PERCENTRANK(Table1[Earliest Pub], F1136)</f>
        <v>0.20899999999999996</v>
      </c>
      <c r="I1136" s="3">
        <f>AVERAGEIF(Table1[School], B1136, Table1[Cit rank])</f>
        <v>0.47918604651162783</v>
      </c>
      <c r="J1136" s="3">
        <f>AVERAGEIF(Table1[School], B1136, Table1[YO rank])</f>
        <v>0.44606976744186039</v>
      </c>
      <c r="K1136" s="3">
        <f t="shared" si="56"/>
        <v>1.0742401334654086</v>
      </c>
      <c r="L1136" s="3">
        <f t="shared" si="54"/>
        <v>23</v>
      </c>
      <c r="M1136" s="3">
        <f t="shared" si="55"/>
        <v>45.173913043478258</v>
      </c>
    </row>
    <row r="1137" spans="1:13" ht="15.6">
      <c r="A1137" s="7" t="s">
        <v>1215</v>
      </c>
      <c r="B1137" s="7" t="s">
        <v>53</v>
      </c>
      <c r="C1137" s="7" t="s">
        <v>7</v>
      </c>
      <c r="D1137" s="7" t="s">
        <v>83</v>
      </c>
      <c r="E1137" s="7">
        <v>392</v>
      </c>
      <c r="F1137" s="7">
        <v>2004</v>
      </c>
      <c r="G1137" s="3">
        <f>PERCENTRANK(Table1[Total Citations], E1137)</f>
        <v>0.373</v>
      </c>
      <c r="H1137">
        <f>1-PERCENTRANK(Table1[Earliest Pub], F1137)</f>
        <v>6.1000000000000054E-2</v>
      </c>
      <c r="I1137" s="3">
        <f>AVERAGEIF(Table1[School], B1137, Table1[Cit rank])</f>
        <v>0.47918604651162783</v>
      </c>
      <c r="J1137" s="3">
        <f>AVERAGEIF(Table1[School], B1137, Table1[YO rank])</f>
        <v>0.44606976744186039</v>
      </c>
      <c r="K1137" s="3">
        <f t="shared" si="56"/>
        <v>1.0742401334654086</v>
      </c>
      <c r="L1137" s="3">
        <f t="shared" si="54"/>
        <v>17</v>
      </c>
      <c r="M1137" s="3">
        <f t="shared" si="55"/>
        <v>23.058823529411764</v>
      </c>
    </row>
    <row r="1138" spans="1:13" ht="15.6">
      <c r="A1138" s="7" t="s">
        <v>1216</v>
      </c>
      <c r="B1138" s="7" t="s">
        <v>53</v>
      </c>
      <c r="C1138" s="7" t="s">
        <v>7</v>
      </c>
      <c r="D1138" s="7" t="s">
        <v>83</v>
      </c>
      <c r="E1138" s="7">
        <v>415</v>
      </c>
      <c r="F1138" s="7">
        <v>2002</v>
      </c>
      <c r="G1138" s="3">
        <f>PERCENTRANK(Table1[Total Citations], E1138)</f>
        <v>0.39500000000000002</v>
      </c>
      <c r="H1138">
        <f>1-PERCENTRANK(Table1[Earliest Pub], F1138)</f>
        <v>0.10299999999999998</v>
      </c>
      <c r="I1138" s="3">
        <f>AVERAGEIF(Table1[School], B1138, Table1[Cit rank])</f>
        <v>0.47918604651162783</v>
      </c>
      <c r="J1138" s="3">
        <f>AVERAGEIF(Table1[School], B1138, Table1[YO rank])</f>
        <v>0.44606976744186039</v>
      </c>
      <c r="K1138" s="3">
        <f t="shared" si="56"/>
        <v>1.0742401334654086</v>
      </c>
      <c r="L1138" s="3">
        <f t="shared" si="54"/>
        <v>19</v>
      </c>
      <c r="M1138" s="3">
        <f t="shared" si="55"/>
        <v>21.842105263157894</v>
      </c>
    </row>
    <row r="1139" spans="1:13" ht="15.6">
      <c r="A1139" s="7" t="s">
        <v>1217</v>
      </c>
      <c r="B1139" s="7" t="s">
        <v>53</v>
      </c>
      <c r="C1139" s="7" t="s">
        <v>7</v>
      </c>
      <c r="D1139" s="7" t="s">
        <v>83</v>
      </c>
      <c r="E1139" s="7">
        <v>1374</v>
      </c>
      <c r="F1139" s="7">
        <v>1983</v>
      </c>
      <c r="G1139" s="3">
        <f>PERCENTRANK(Table1[Total Citations], E1139)</f>
        <v>0.76900000000000002</v>
      </c>
      <c r="H1139">
        <f>1-PERCENTRANK(Table1[Earliest Pub], F1139)</f>
        <v>0.65200000000000002</v>
      </c>
      <c r="I1139" s="3">
        <f>AVERAGEIF(Table1[School], B1139, Table1[Cit rank])</f>
        <v>0.47918604651162783</v>
      </c>
      <c r="J1139" s="3">
        <f>AVERAGEIF(Table1[School], B1139, Table1[YO rank])</f>
        <v>0.44606976744186039</v>
      </c>
      <c r="K1139" s="3">
        <f t="shared" si="56"/>
        <v>1.0742401334654086</v>
      </c>
      <c r="L1139" s="3">
        <f t="shared" si="54"/>
        <v>38</v>
      </c>
      <c r="M1139" s="3">
        <f t="shared" si="55"/>
        <v>36.157894736842103</v>
      </c>
    </row>
    <row r="1140" spans="1:13" ht="15.6">
      <c r="A1140" s="7" t="s">
        <v>1218</v>
      </c>
      <c r="B1140" s="7" t="s">
        <v>53</v>
      </c>
      <c r="C1140" s="7" t="s">
        <v>7</v>
      </c>
      <c r="D1140" s="7" t="s">
        <v>83</v>
      </c>
      <c r="E1140" s="7">
        <v>248</v>
      </c>
      <c r="F1140" s="7">
        <v>1995</v>
      </c>
      <c r="G1140" s="3">
        <f>PERCENTRANK(Table1[Total Citations], E1140)</f>
        <v>0.25</v>
      </c>
      <c r="H1140">
        <f>1-PERCENTRANK(Table1[Earliest Pub], F1140)</f>
        <v>0.30400000000000005</v>
      </c>
      <c r="I1140" s="3">
        <f>AVERAGEIF(Table1[School], B1140, Table1[Cit rank])</f>
        <v>0.47918604651162783</v>
      </c>
      <c r="J1140" s="3">
        <f>AVERAGEIF(Table1[School], B1140, Table1[YO rank])</f>
        <v>0.44606976744186039</v>
      </c>
      <c r="K1140" s="3">
        <f t="shared" si="56"/>
        <v>1.0742401334654086</v>
      </c>
      <c r="L1140" s="3">
        <f t="shared" si="54"/>
        <v>26</v>
      </c>
      <c r="M1140" s="3">
        <f t="shared" si="55"/>
        <v>9.5384615384615383</v>
      </c>
    </row>
    <row r="1141" spans="1:13" ht="15.6">
      <c r="A1141" s="7" t="s">
        <v>1219</v>
      </c>
      <c r="B1141" s="7" t="s">
        <v>30</v>
      </c>
      <c r="C1141" s="7" t="s">
        <v>6</v>
      </c>
      <c r="D1141" s="7" t="s">
        <v>83</v>
      </c>
      <c r="E1141" s="7">
        <v>354</v>
      </c>
      <c r="F1141" s="7">
        <v>1992</v>
      </c>
      <c r="G1141" s="3">
        <f>PERCENTRANK(Table1[Total Citations], E1141)</f>
        <v>0.34399999999999997</v>
      </c>
      <c r="H1141">
        <f>1-PERCENTRANK(Table1[Earliest Pub], F1141)</f>
        <v>0.38700000000000001</v>
      </c>
      <c r="I1141" s="3">
        <f>AVERAGEIF(Table1[School], B1141, Table1[Cit rank])</f>
        <v>0.49176923076923085</v>
      </c>
      <c r="J1141" s="3">
        <f>AVERAGEIF(Table1[School], B1141, Table1[YO rank])</f>
        <v>0.42853846153846159</v>
      </c>
      <c r="K1141" s="3">
        <f t="shared" ref="K1141:K1153" si="57">I1141/J1141</f>
        <v>1.1475498115239635</v>
      </c>
      <c r="L1141" s="3">
        <f t="shared" si="54"/>
        <v>29</v>
      </c>
      <c r="M1141" s="3">
        <f t="shared" si="55"/>
        <v>12.206896551724139</v>
      </c>
    </row>
    <row r="1142" spans="1:13" ht="15.6">
      <c r="A1142" s="7" t="s">
        <v>1220</v>
      </c>
      <c r="B1142" s="7" t="s">
        <v>30</v>
      </c>
      <c r="C1142" s="7" t="s">
        <v>7</v>
      </c>
      <c r="D1142" s="7" t="s">
        <v>83</v>
      </c>
      <c r="E1142" s="7">
        <v>603</v>
      </c>
      <c r="F1142" s="7">
        <v>1987</v>
      </c>
      <c r="G1142" s="3">
        <f>PERCENTRANK(Table1[Total Citations], E1142)</f>
        <v>0.50800000000000001</v>
      </c>
      <c r="H1142">
        <f>1-PERCENTRANK(Table1[Earliest Pub], F1142)</f>
        <v>0.53</v>
      </c>
      <c r="I1142" s="3">
        <f>AVERAGEIF(Table1[School], B1142, Table1[Cit rank])</f>
        <v>0.49176923076923085</v>
      </c>
      <c r="J1142" s="3">
        <f>AVERAGEIF(Table1[School], B1142, Table1[YO rank])</f>
        <v>0.42853846153846159</v>
      </c>
      <c r="K1142" s="3">
        <f t="shared" si="57"/>
        <v>1.1475498115239635</v>
      </c>
      <c r="L1142" s="3">
        <f t="shared" si="54"/>
        <v>34</v>
      </c>
      <c r="M1142" s="3">
        <f t="shared" si="55"/>
        <v>17.735294117647058</v>
      </c>
    </row>
    <row r="1143" spans="1:13" ht="15.6">
      <c r="A1143" s="7" t="s">
        <v>1221</v>
      </c>
      <c r="B1143" s="7" t="s">
        <v>30</v>
      </c>
      <c r="C1143" s="7" t="s">
        <v>7</v>
      </c>
      <c r="D1143" s="7" t="s">
        <v>83</v>
      </c>
      <c r="E1143" s="7">
        <v>202</v>
      </c>
      <c r="F1143" s="7">
        <v>1998</v>
      </c>
      <c r="G1143" s="3">
        <f>PERCENTRANK(Table1[Total Citations], E1143)</f>
        <v>0.193</v>
      </c>
      <c r="H1143">
        <f>1-PERCENTRANK(Table1[Earliest Pub], F1143)</f>
        <v>0.20899999999999996</v>
      </c>
      <c r="I1143" s="3">
        <f>AVERAGEIF(Table1[School], B1143, Table1[Cit rank])</f>
        <v>0.49176923076923085</v>
      </c>
      <c r="J1143" s="3">
        <f>AVERAGEIF(Table1[School], B1143, Table1[YO rank])</f>
        <v>0.42853846153846159</v>
      </c>
      <c r="K1143" s="3">
        <f t="shared" si="57"/>
        <v>1.1475498115239635</v>
      </c>
      <c r="L1143" s="3">
        <f t="shared" si="54"/>
        <v>23</v>
      </c>
      <c r="M1143" s="3">
        <f t="shared" si="55"/>
        <v>8.7826086956521738</v>
      </c>
    </row>
    <row r="1144" spans="1:13" ht="15.6">
      <c r="A1144" s="7" t="s">
        <v>1222</v>
      </c>
      <c r="B1144" s="7" t="s">
        <v>30</v>
      </c>
      <c r="C1144" s="7" t="s">
        <v>7</v>
      </c>
      <c r="D1144" s="7" t="s">
        <v>83</v>
      </c>
      <c r="E1144" s="7">
        <v>1447</v>
      </c>
      <c r="F1144" s="7">
        <v>1989</v>
      </c>
      <c r="G1144" s="3">
        <f>PERCENTRANK(Table1[Total Citations], E1144)</f>
        <v>0.78500000000000003</v>
      </c>
      <c r="H1144">
        <f>1-PERCENTRANK(Table1[Earliest Pub], F1144)</f>
        <v>0.46899999999999997</v>
      </c>
      <c r="I1144" s="3">
        <f>AVERAGEIF(Table1[School], B1144, Table1[Cit rank])</f>
        <v>0.49176923076923085</v>
      </c>
      <c r="J1144" s="3">
        <f>AVERAGEIF(Table1[School], B1144, Table1[YO rank])</f>
        <v>0.42853846153846159</v>
      </c>
      <c r="K1144" s="3">
        <f t="shared" si="57"/>
        <v>1.1475498115239635</v>
      </c>
      <c r="L1144" s="3">
        <f t="shared" si="54"/>
        <v>32</v>
      </c>
      <c r="M1144" s="3">
        <f t="shared" si="55"/>
        <v>45.21875</v>
      </c>
    </row>
    <row r="1145" spans="1:13" ht="15.6">
      <c r="A1145" s="7" t="s">
        <v>1223</v>
      </c>
      <c r="B1145" s="7" t="s">
        <v>30</v>
      </c>
      <c r="C1145" s="7" t="s">
        <v>7</v>
      </c>
      <c r="D1145" s="7" t="s">
        <v>83</v>
      </c>
      <c r="E1145" s="7">
        <v>366</v>
      </c>
      <c r="F1145" s="7">
        <v>2000</v>
      </c>
      <c r="G1145" s="3">
        <f>PERCENTRANK(Table1[Total Citations], E1145)</f>
        <v>0.35599999999999998</v>
      </c>
      <c r="H1145">
        <f>1-PERCENTRANK(Table1[Earliest Pub], F1145)</f>
        <v>0.14700000000000002</v>
      </c>
      <c r="I1145" s="3">
        <f>AVERAGEIF(Table1[School], B1145, Table1[Cit rank])</f>
        <v>0.49176923076923085</v>
      </c>
      <c r="J1145" s="3">
        <f>AVERAGEIF(Table1[School], B1145, Table1[YO rank])</f>
        <v>0.42853846153846159</v>
      </c>
      <c r="K1145" s="3">
        <f t="shared" si="57"/>
        <v>1.1475498115239635</v>
      </c>
      <c r="L1145" s="3">
        <f t="shared" si="54"/>
        <v>21</v>
      </c>
      <c r="M1145" s="3">
        <f t="shared" si="55"/>
        <v>17.428571428571427</v>
      </c>
    </row>
    <row r="1146" spans="1:13" ht="15.6">
      <c r="A1146" s="7" t="s">
        <v>1224</v>
      </c>
      <c r="B1146" s="7" t="s">
        <v>30</v>
      </c>
      <c r="C1146" s="7" t="s">
        <v>6</v>
      </c>
      <c r="D1146" s="7" t="s">
        <v>83</v>
      </c>
      <c r="E1146" s="7">
        <v>102</v>
      </c>
      <c r="F1146" s="7">
        <v>1996</v>
      </c>
      <c r="G1146" s="3">
        <f>PERCENTRANK(Table1[Total Citations], E1146)</f>
        <v>9.7000000000000003E-2</v>
      </c>
      <c r="H1146">
        <f>1-PERCENTRANK(Table1[Earliest Pub], F1146)</f>
        <v>0.27800000000000002</v>
      </c>
      <c r="I1146" s="3">
        <f>AVERAGEIF(Table1[School], B1146, Table1[Cit rank])</f>
        <v>0.49176923076923085</v>
      </c>
      <c r="J1146" s="3">
        <f>AVERAGEIF(Table1[School], B1146, Table1[YO rank])</f>
        <v>0.42853846153846159</v>
      </c>
      <c r="K1146" s="3">
        <f t="shared" si="57"/>
        <v>1.1475498115239635</v>
      </c>
      <c r="L1146" s="3">
        <f t="shared" si="54"/>
        <v>25</v>
      </c>
      <c r="M1146" s="3">
        <f t="shared" si="55"/>
        <v>4.08</v>
      </c>
    </row>
    <row r="1147" spans="1:13" ht="15.6">
      <c r="A1147" s="7" t="s">
        <v>1225</v>
      </c>
      <c r="B1147" s="7" t="s">
        <v>30</v>
      </c>
      <c r="C1147" s="7" t="s">
        <v>7</v>
      </c>
      <c r="D1147" s="7" t="s">
        <v>83</v>
      </c>
      <c r="E1147" s="7">
        <v>105</v>
      </c>
      <c r="F1147" s="7">
        <v>2006</v>
      </c>
      <c r="G1147" s="3">
        <f>PERCENTRANK(Table1[Total Citations], E1147)</f>
        <v>0.10100000000000001</v>
      </c>
      <c r="H1147">
        <f>1-PERCENTRANK(Table1[Earliest Pub], F1147)</f>
        <v>2.7000000000000024E-2</v>
      </c>
      <c r="I1147" s="3">
        <f>AVERAGEIF(Table1[School], B1147, Table1[Cit rank])</f>
        <v>0.49176923076923085</v>
      </c>
      <c r="J1147" s="3">
        <f>AVERAGEIF(Table1[School], B1147, Table1[YO rank])</f>
        <v>0.42853846153846159</v>
      </c>
      <c r="K1147" s="3">
        <f t="shared" si="57"/>
        <v>1.1475498115239635</v>
      </c>
      <c r="L1147" s="3">
        <f t="shared" si="54"/>
        <v>15</v>
      </c>
      <c r="M1147" s="3">
        <f t="shared" si="55"/>
        <v>7</v>
      </c>
    </row>
    <row r="1148" spans="1:13" ht="15.6">
      <c r="A1148" s="7" t="s">
        <v>1226</v>
      </c>
      <c r="B1148" s="7" t="s">
        <v>30</v>
      </c>
      <c r="C1148" s="7" t="s">
        <v>7</v>
      </c>
      <c r="D1148" s="7" t="s">
        <v>83</v>
      </c>
      <c r="E1148" s="7">
        <v>192</v>
      </c>
      <c r="F1148" s="7">
        <v>2000</v>
      </c>
      <c r="G1148" s="3">
        <f>PERCENTRANK(Table1[Total Citations], E1148)</f>
        <v>0.17899999999999999</v>
      </c>
      <c r="H1148">
        <f>1-PERCENTRANK(Table1[Earliest Pub], F1148)</f>
        <v>0.14700000000000002</v>
      </c>
      <c r="I1148" s="3">
        <f>AVERAGEIF(Table1[School], B1148, Table1[Cit rank])</f>
        <v>0.49176923076923085</v>
      </c>
      <c r="J1148" s="3">
        <f>AVERAGEIF(Table1[School], B1148, Table1[YO rank])</f>
        <v>0.42853846153846159</v>
      </c>
      <c r="K1148" s="3">
        <f t="shared" si="57"/>
        <v>1.1475498115239635</v>
      </c>
      <c r="L1148" s="3">
        <f t="shared" si="54"/>
        <v>21</v>
      </c>
      <c r="M1148" s="3">
        <f t="shared" si="55"/>
        <v>9.1428571428571423</v>
      </c>
    </row>
    <row r="1149" spans="1:13" ht="15.6">
      <c r="A1149" s="7" t="s">
        <v>1227</v>
      </c>
      <c r="B1149" s="7" t="s">
        <v>30</v>
      </c>
      <c r="C1149" s="7" t="s">
        <v>7</v>
      </c>
      <c r="D1149" s="7" t="s">
        <v>83</v>
      </c>
      <c r="E1149" s="7">
        <v>692</v>
      </c>
      <c r="F1149" s="7">
        <v>1971</v>
      </c>
      <c r="G1149" s="3">
        <f>PERCENTRANK(Table1[Total Citations], E1149)</f>
        <v>0.56599999999999995</v>
      </c>
      <c r="H1149">
        <f>1-PERCENTRANK(Table1[Earliest Pub], F1149)</f>
        <v>0.91300000000000003</v>
      </c>
      <c r="I1149" s="3">
        <f>AVERAGEIF(Table1[School], B1149, Table1[Cit rank])</f>
        <v>0.49176923076923085</v>
      </c>
      <c r="J1149" s="3">
        <f>AVERAGEIF(Table1[School], B1149, Table1[YO rank])</f>
        <v>0.42853846153846159</v>
      </c>
      <c r="K1149" s="3">
        <f t="shared" si="57"/>
        <v>1.1475498115239635</v>
      </c>
      <c r="L1149" s="3">
        <f t="shared" si="54"/>
        <v>50</v>
      </c>
      <c r="M1149" s="3">
        <f t="shared" si="55"/>
        <v>13.84</v>
      </c>
    </row>
    <row r="1150" spans="1:13" ht="15.6">
      <c r="A1150" s="7" t="s">
        <v>1228</v>
      </c>
      <c r="B1150" s="7" t="s">
        <v>30</v>
      </c>
      <c r="C1150" s="7" t="s">
        <v>7</v>
      </c>
      <c r="D1150" s="7" t="s">
        <v>83</v>
      </c>
      <c r="E1150" s="7">
        <v>1469</v>
      </c>
      <c r="F1150" s="7">
        <v>2004</v>
      </c>
      <c r="G1150" s="3">
        <f>PERCENTRANK(Table1[Total Citations], E1150)</f>
        <v>0.78800000000000003</v>
      </c>
      <c r="H1150">
        <f>1-PERCENTRANK(Table1[Earliest Pub], F1150)</f>
        <v>6.1000000000000054E-2</v>
      </c>
      <c r="I1150" s="3">
        <f>AVERAGEIF(Table1[School], B1150, Table1[Cit rank])</f>
        <v>0.49176923076923085</v>
      </c>
      <c r="J1150" s="3">
        <f>AVERAGEIF(Table1[School], B1150, Table1[YO rank])</f>
        <v>0.42853846153846159</v>
      </c>
      <c r="K1150" s="3">
        <f t="shared" si="57"/>
        <v>1.1475498115239635</v>
      </c>
      <c r="L1150" s="3">
        <f t="shared" si="54"/>
        <v>17</v>
      </c>
      <c r="M1150" s="3">
        <f t="shared" si="55"/>
        <v>86.411764705882348</v>
      </c>
    </row>
    <row r="1151" spans="1:13" ht="15.6">
      <c r="A1151" s="7" t="s">
        <v>1229</v>
      </c>
      <c r="B1151" s="7" t="s">
        <v>30</v>
      </c>
      <c r="C1151" s="7" t="s">
        <v>7</v>
      </c>
      <c r="D1151" s="7" t="s">
        <v>83</v>
      </c>
      <c r="E1151" s="7">
        <v>3493</v>
      </c>
      <c r="F1151" s="7">
        <v>1985</v>
      </c>
      <c r="G1151" s="3">
        <f>PERCENTRANK(Table1[Total Citations], E1151)</f>
        <v>0.93500000000000005</v>
      </c>
      <c r="H1151">
        <f>1-PERCENTRANK(Table1[Earliest Pub], F1151)</f>
        <v>0.59299999999999997</v>
      </c>
      <c r="I1151" s="3">
        <f>AVERAGEIF(Table1[School], B1151, Table1[Cit rank])</f>
        <v>0.49176923076923085</v>
      </c>
      <c r="J1151" s="3">
        <f>AVERAGEIF(Table1[School], B1151, Table1[YO rank])</f>
        <v>0.42853846153846159</v>
      </c>
      <c r="K1151" s="3">
        <f t="shared" si="57"/>
        <v>1.1475498115239635</v>
      </c>
      <c r="L1151" s="3">
        <f t="shared" si="54"/>
        <v>36</v>
      </c>
      <c r="M1151" s="3">
        <f t="shared" si="55"/>
        <v>97.027777777777771</v>
      </c>
    </row>
    <row r="1152" spans="1:13" ht="15.6">
      <c r="A1152" s="7" t="s">
        <v>1230</v>
      </c>
      <c r="B1152" s="7" t="s">
        <v>30</v>
      </c>
      <c r="C1152" s="7" t="s">
        <v>7</v>
      </c>
      <c r="D1152" s="7" t="s">
        <v>83</v>
      </c>
      <c r="E1152" s="7">
        <v>4297</v>
      </c>
      <c r="F1152" s="7">
        <v>1971</v>
      </c>
      <c r="G1152" s="3">
        <f>PERCENTRANK(Table1[Total Citations], E1152)</f>
        <v>0.95799999999999996</v>
      </c>
      <c r="H1152">
        <f>1-PERCENTRANK(Table1[Earliest Pub], F1152)</f>
        <v>0.91300000000000003</v>
      </c>
      <c r="I1152" s="3">
        <f>AVERAGEIF(Table1[School], B1152, Table1[Cit rank])</f>
        <v>0.49176923076923085</v>
      </c>
      <c r="J1152" s="3">
        <f>AVERAGEIF(Table1[School], B1152, Table1[YO rank])</f>
        <v>0.42853846153846159</v>
      </c>
      <c r="K1152" s="3">
        <f t="shared" si="57"/>
        <v>1.1475498115239635</v>
      </c>
      <c r="L1152" s="3">
        <f t="shared" si="54"/>
        <v>50</v>
      </c>
      <c r="M1152" s="3">
        <f t="shared" si="55"/>
        <v>85.94</v>
      </c>
    </row>
    <row r="1153" spans="1:13" ht="15.6">
      <c r="A1153" s="7" t="s">
        <v>1231</v>
      </c>
      <c r="B1153" s="7" t="s">
        <v>30</v>
      </c>
      <c r="C1153" s="7" t="s">
        <v>7</v>
      </c>
      <c r="D1153" s="7" t="s">
        <v>83</v>
      </c>
      <c r="E1153" s="7">
        <v>731</v>
      </c>
      <c r="F1153" s="7">
        <v>1972</v>
      </c>
      <c r="G1153" s="3">
        <f>PERCENTRANK(Table1[Total Citations], E1153)</f>
        <v>0.58299999999999996</v>
      </c>
      <c r="H1153">
        <f>1-PERCENTRANK(Table1[Earliest Pub], F1153)</f>
        <v>0.89700000000000002</v>
      </c>
      <c r="I1153" s="3">
        <f>AVERAGEIF(Table1[School], B1153, Table1[Cit rank])</f>
        <v>0.49176923076923085</v>
      </c>
      <c r="J1153" s="3">
        <f>AVERAGEIF(Table1[School], B1153, Table1[YO rank])</f>
        <v>0.42853846153846159</v>
      </c>
      <c r="K1153" s="3">
        <f t="shared" si="57"/>
        <v>1.1475498115239635</v>
      </c>
      <c r="L1153" s="3">
        <f t="shared" si="54"/>
        <v>49</v>
      </c>
      <c r="M1153" s="3">
        <f t="shared" si="55"/>
        <v>14.918367346938776</v>
      </c>
    </row>
    <row r="1154" spans="1:13" ht="15.6">
      <c r="A1154" s="7" t="s">
        <v>1232</v>
      </c>
      <c r="B1154" s="7" t="s">
        <v>37</v>
      </c>
      <c r="C1154" s="7" t="s">
        <v>7</v>
      </c>
      <c r="D1154" s="7" t="s">
        <v>83</v>
      </c>
      <c r="E1154" s="7">
        <v>650</v>
      </c>
      <c r="F1154" s="7">
        <v>1983</v>
      </c>
      <c r="G1154" s="3">
        <f>PERCENTRANK(Table1[Total Citations], E1154)</f>
        <v>0.54300000000000004</v>
      </c>
      <c r="H1154">
        <f>1-PERCENTRANK(Table1[Earliest Pub], F1154)</f>
        <v>0.65200000000000002</v>
      </c>
      <c r="I1154" s="3">
        <f>AVERAGEIF(Table1[School], B1154, Table1[Cit rank])</f>
        <v>0.53976470588235292</v>
      </c>
      <c r="J1154" s="3">
        <f>AVERAGEIF(Table1[School], B1154, Table1[YO rank])</f>
        <v>0.42882352941176477</v>
      </c>
      <c r="K1154" s="3">
        <f t="shared" ref="K1154:K1170" si="58">I1154/J1154</f>
        <v>1.2587105624142658</v>
      </c>
      <c r="L1154" s="3">
        <f t="shared" ref="L1154:L1217" si="59">2021-F1154</f>
        <v>38</v>
      </c>
      <c r="M1154" s="3">
        <f t="shared" ref="M1154:M1217" si="60">E1154/L1154</f>
        <v>17.105263157894736</v>
      </c>
    </row>
    <row r="1155" spans="1:13" ht="15.6">
      <c r="A1155" s="7" t="s">
        <v>1233</v>
      </c>
      <c r="B1155" s="7" t="s">
        <v>37</v>
      </c>
      <c r="C1155" s="7" t="s">
        <v>6</v>
      </c>
      <c r="D1155" s="7" t="s">
        <v>83</v>
      </c>
      <c r="E1155" s="7">
        <v>281</v>
      </c>
      <c r="F1155" s="7">
        <v>2001</v>
      </c>
      <c r="G1155" s="3">
        <f>PERCENTRANK(Table1[Total Citations], E1155)</f>
        <v>0.28000000000000003</v>
      </c>
      <c r="H1155">
        <f>1-PERCENTRANK(Table1[Earliest Pub], F1155)</f>
        <v>0.124</v>
      </c>
      <c r="I1155" s="3">
        <f>AVERAGEIF(Table1[School], B1155, Table1[Cit rank])</f>
        <v>0.53976470588235292</v>
      </c>
      <c r="J1155" s="3">
        <f>AVERAGEIF(Table1[School], B1155, Table1[YO rank])</f>
        <v>0.42882352941176477</v>
      </c>
      <c r="K1155" s="3">
        <f t="shared" si="58"/>
        <v>1.2587105624142658</v>
      </c>
      <c r="L1155" s="3">
        <f t="shared" si="59"/>
        <v>20</v>
      </c>
      <c r="M1155" s="3">
        <f t="shared" si="60"/>
        <v>14.05</v>
      </c>
    </row>
    <row r="1156" spans="1:13" ht="15.6">
      <c r="A1156" s="7" t="s">
        <v>1234</v>
      </c>
      <c r="B1156" s="7" t="s">
        <v>37</v>
      </c>
      <c r="C1156" s="7" t="s">
        <v>7</v>
      </c>
      <c r="D1156" s="7" t="s">
        <v>83</v>
      </c>
      <c r="E1156" s="7">
        <v>2216</v>
      </c>
      <c r="F1156" s="7">
        <v>1983</v>
      </c>
      <c r="G1156" s="3">
        <f>PERCENTRANK(Table1[Total Citations], E1156)</f>
        <v>0.873</v>
      </c>
      <c r="H1156">
        <f>1-PERCENTRANK(Table1[Earliest Pub], F1156)</f>
        <v>0.65200000000000002</v>
      </c>
      <c r="I1156" s="3">
        <f>AVERAGEIF(Table1[School], B1156, Table1[Cit rank])</f>
        <v>0.53976470588235292</v>
      </c>
      <c r="J1156" s="3">
        <f>AVERAGEIF(Table1[School], B1156, Table1[YO rank])</f>
        <v>0.42882352941176477</v>
      </c>
      <c r="K1156" s="3">
        <f t="shared" si="58"/>
        <v>1.2587105624142658</v>
      </c>
      <c r="L1156" s="3">
        <f t="shared" si="59"/>
        <v>38</v>
      </c>
      <c r="M1156" s="3">
        <f t="shared" si="60"/>
        <v>58.315789473684212</v>
      </c>
    </row>
    <row r="1157" spans="1:13" ht="15.6">
      <c r="A1157" s="7" t="s">
        <v>1235</v>
      </c>
      <c r="B1157" s="7" t="s">
        <v>37</v>
      </c>
      <c r="C1157" s="7" t="s">
        <v>7</v>
      </c>
      <c r="D1157" s="7" t="s">
        <v>83</v>
      </c>
      <c r="E1157" s="7">
        <v>1050</v>
      </c>
      <c r="F1157" s="7">
        <v>1983</v>
      </c>
      <c r="G1157" s="3">
        <f>PERCENTRANK(Table1[Total Citations], E1157)</f>
        <v>0.69499999999999995</v>
      </c>
      <c r="H1157">
        <f>1-PERCENTRANK(Table1[Earliest Pub], F1157)</f>
        <v>0.65200000000000002</v>
      </c>
      <c r="I1157" s="3">
        <f>AVERAGEIF(Table1[School], B1157, Table1[Cit rank])</f>
        <v>0.53976470588235292</v>
      </c>
      <c r="J1157" s="3">
        <f>AVERAGEIF(Table1[School], B1157, Table1[YO rank])</f>
        <v>0.42882352941176477</v>
      </c>
      <c r="K1157" s="3">
        <f t="shared" si="58"/>
        <v>1.2587105624142658</v>
      </c>
      <c r="L1157" s="3">
        <f t="shared" si="59"/>
        <v>38</v>
      </c>
      <c r="M1157" s="3">
        <f t="shared" si="60"/>
        <v>27.631578947368421</v>
      </c>
    </row>
    <row r="1158" spans="1:13" ht="15.6">
      <c r="A1158" s="7" t="s">
        <v>1236</v>
      </c>
      <c r="B1158" s="7" t="s">
        <v>37</v>
      </c>
      <c r="C1158" s="7" t="s">
        <v>7</v>
      </c>
      <c r="D1158" s="7" t="s">
        <v>83</v>
      </c>
      <c r="E1158" s="7">
        <v>803</v>
      </c>
      <c r="F1158" s="7">
        <v>1960</v>
      </c>
      <c r="G1158" s="3">
        <f>PERCENTRANK(Table1[Total Citations], E1158)</f>
        <v>0.61599999999999999</v>
      </c>
      <c r="H1158">
        <f>1-PERCENTRANK(Table1[Earliest Pub], F1158)</f>
        <v>0.99099999999999999</v>
      </c>
      <c r="I1158" s="3">
        <f>AVERAGEIF(Table1[School], B1158, Table1[Cit rank])</f>
        <v>0.53976470588235292</v>
      </c>
      <c r="J1158" s="3">
        <f>AVERAGEIF(Table1[School], B1158, Table1[YO rank])</f>
        <v>0.42882352941176477</v>
      </c>
      <c r="K1158" s="3">
        <f t="shared" si="58"/>
        <v>1.2587105624142658</v>
      </c>
      <c r="L1158" s="3">
        <f t="shared" si="59"/>
        <v>61</v>
      </c>
      <c r="M1158" s="3">
        <f t="shared" si="60"/>
        <v>13.163934426229508</v>
      </c>
    </row>
    <row r="1159" spans="1:13" ht="15.6">
      <c r="A1159" s="7" t="s">
        <v>1237</v>
      </c>
      <c r="B1159" s="7" t="s">
        <v>37</v>
      </c>
      <c r="C1159" s="7" t="s">
        <v>6</v>
      </c>
      <c r="D1159" s="7" t="s">
        <v>83</v>
      </c>
      <c r="E1159" s="7">
        <v>647</v>
      </c>
      <c r="F1159" s="7">
        <v>1995</v>
      </c>
      <c r="G1159" s="3">
        <f>PERCENTRANK(Table1[Total Citations], E1159)</f>
        <v>0.54</v>
      </c>
      <c r="H1159">
        <f>1-PERCENTRANK(Table1[Earliest Pub], F1159)</f>
        <v>0.30400000000000005</v>
      </c>
      <c r="I1159" s="3">
        <f>AVERAGEIF(Table1[School], B1159, Table1[Cit rank])</f>
        <v>0.53976470588235292</v>
      </c>
      <c r="J1159" s="3">
        <f>AVERAGEIF(Table1[School], B1159, Table1[YO rank])</f>
        <v>0.42882352941176477</v>
      </c>
      <c r="K1159" s="3">
        <f t="shared" si="58"/>
        <v>1.2587105624142658</v>
      </c>
      <c r="L1159" s="3">
        <f t="shared" si="59"/>
        <v>26</v>
      </c>
      <c r="M1159" s="3">
        <f t="shared" si="60"/>
        <v>24.884615384615383</v>
      </c>
    </row>
    <row r="1160" spans="1:13" ht="15.6">
      <c r="A1160" s="7" t="s">
        <v>1238</v>
      </c>
      <c r="B1160" s="7" t="s">
        <v>37</v>
      </c>
      <c r="C1160" s="7" t="s">
        <v>7</v>
      </c>
      <c r="D1160" s="7" t="s">
        <v>83</v>
      </c>
      <c r="E1160" s="7">
        <v>360</v>
      </c>
      <c r="F1160" s="7">
        <v>2008</v>
      </c>
      <c r="G1160" s="3">
        <f>PERCENTRANK(Table1[Total Citations], E1160)</f>
        <v>0.34899999999999998</v>
      </c>
      <c r="H1160">
        <f>1-PERCENTRANK(Table1[Earliest Pub], F1160)</f>
        <v>1.2000000000000011E-2</v>
      </c>
      <c r="I1160" s="3">
        <f>AVERAGEIF(Table1[School], B1160, Table1[Cit rank])</f>
        <v>0.53976470588235292</v>
      </c>
      <c r="J1160" s="3">
        <f>AVERAGEIF(Table1[School], B1160, Table1[YO rank])</f>
        <v>0.42882352941176477</v>
      </c>
      <c r="K1160" s="3">
        <f t="shared" si="58"/>
        <v>1.2587105624142658</v>
      </c>
      <c r="L1160" s="3">
        <f t="shared" si="59"/>
        <v>13</v>
      </c>
      <c r="M1160" s="3">
        <f t="shared" si="60"/>
        <v>27.692307692307693</v>
      </c>
    </row>
    <row r="1161" spans="1:13" ht="15.6">
      <c r="A1161" s="7" t="s">
        <v>1239</v>
      </c>
      <c r="B1161" s="7" t="s">
        <v>37</v>
      </c>
      <c r="C1161" s="7" t="s">
        <v>7</v>
      </c>
      <c r="D1161" s="7" t="s">
        <v>83</v>
      </c>
      <c r="E1161" s="7">
        <v>645</v>
      </c>
      <c r="F1161" s="7">
        <v>1999</v>
      </c>
      <c r="G1161" s="3">
        <f>PERCENTRANK(Table1[Total Citations], E1161)</f>
        <v>0.53800000000000003</v>
      </c>
      <c r="H1161">
        <f>1-PERCENTRANK(Table1[Earliest Pub], F1161)</f>
        <v>0.17200000000000004</v>
      </c>
      <c r="I1161" s="3">
        <f>AVERAGEIF(Table1[School], B1161, Table1[Cit rank])</f>
        <v>0.53976470588235292</v>
      </c>
      <c r="J1161" s="3">
        <f>AVERAGEIF(Table1[School], B1161, Table1[YO rank])</f>
        <v>0.42882352941176477</v>
      </c>
      <c r="K1161" s="3">
        <f t="shared" si="58"/>
        <v>1.2587105624142658</v>
      </c>
      <c r="L1161" s="3">
        <f t="shared" si="59"/>
        <v>22</v>
      </c>
      <c r="M1161" s="3">
        <f t="shared" si="60"/>
        <v>29.318181818181817</v>
      </c>
    </row>
    <row r="1162" spans="1:13" ht="15.6">
      <c r="A1162" s="7" t="s">
        <v>1240</v>
      </c>
      <c r="B1162" s="7" t="s">
        <v>37</v>
      </c>
      <c r="C1162" s="7" t="s">
        <v>7</v>
      </c>
      <c r="D1162" s="7" t="s">
        <v>83</v>
      </c>
      <c r="E1162" s="7">
        <v>301</v>
      </c>
      <c r="F1162" s="7">
        <v>1995</v>
      </c>
      <c r="G1162" s="3">
        <f>PERCENTRANK(Table1[Total Citations], E1162)</f>
        <v>0.29799999999999999</v>
      </c>
      <c r="H1162">
        <f>1-PERCENTRANK(Table1[Earliest Pub], F1162)</f>
        <v>0.30400000000000005</v>
      </c>
      <c r="I1162" s="3">
        <f>AVERAGEIF(Table1[School], B1162, Table1[Cit rank])</f>
        <v>0.53976470588235292</v>
      </c>
      <c r="J1162" s="3">
        <f>AVERAGEIF(Table1[School], B1162, Table1[YO rank])</f>
        <v>0.42882352941176477</v>
      </c>
      <c r="K1162" s="3">
        <f t="shared" si="58"/>
        <v>1.2587105624142658</v>
      </c>
      <c r="L1162" s="3">
        <f t="shared" si="59"/>
        <v>26</v>
      </c>
      <c r="M1162" s="3">
        <f t="shared" si="60"/>
        <v>11.576923076923077</v>
      </c>
    </row>
    <row r="1163" spans="1:13" ht="15.6">
      <c r="A1163" s="7" t="s">
        <v>1241</v>
      </c>
      <c r="B1163" s="7" t="s">
        <v>37</v>
      </c>
      <c r="C1163" s="7" t="s">
        <v>7</v>
      </c>
      <c r="D1163" s="7" t="s">
        <v>83</v>
      </c>
      <c r="E1163" s="7">
        <v>680</v>
      </c>
      <c r="F1163" s="7">
        <v>2007</v>
      </c>
      <c r="G1163" s="3">
        <f>PERCENTRANK(Table1[Total Citations], E1163)</f>
        <v>0.56200000000000006</v>
      </c>
      <c r="H1163">
        <f>1-PERCENTRANK(Table1[Earliest Pub], F1163)</f>
        <v>1.8000000000000016E-2</v>
      </c>
      <c r="I1163" s="3">
        <f>AVERAGEIF(Table1[School], B1163, Table1[Cit rank])</f>
        <v>0.53976470588235292</v>
      </c>
      <c r="J1163" s="3">
        <f>AVERAGEIF(Table1[School], B1163, Table1[YO rank])</f>
        <v>0.42882352941176477</v>
      </c>
      <c r="K1163" s="3">
        <f t="shared" si="58"/>
        <v>1.2587105624142658</v>
      </c>
      <c r="L1163" s="3">
        <f t="shared" si="59"/>
        <v>14</v>
      </c>
      <c r="M1163" s="3">
        <f t="shared" si="60"/>
        <v>48.571428571428569</v>
      </c>
    </row>
    <row r="1164" spans="1:13" ht="15.6">
      <c r="A1164" s="7" t="s">
        <v>1242</v>
      </c>
      <c r="B1164" s="7" t="s">
        <v>37</v>
      </c>
      <c r="C1164" s="7" t="s">
        <v>7</v>
      </c>
      <c r="D1164" s="7" t="s">
        <v>83</v>
      </c>
      <c r="E1164" s="7">
        <v>830</v>
      </c>
      <c r="F1164" s="7">
        <v>1983</v>
      </c>
      <c r="G1164" s="3">
        <f>PERCENTRANK(Table1[Total Citations], E1164)</f>
        <v>0.624</v>
      </c>
      <c r="H1164">
        <f>1-PERCENTRANK(Table1[Earliest Pub], F1164)</f>
        <v>0.65200000000000002</v>
      </c>
      <c r="I1164" s="3">
        <f>AVERAGEIF(Table1[School], B1164, Table1[Cit rank])</f>
        <v>0.53976470588235292</v>
      </c>
      <c r="J1164" s="3">
        <f>AVERAGEIF(Table1[School], B1164, Table1[YO rank])</f>
        <v>0.42882352941176477</v>
      </c>
      <c r="K1164" s="3">
        <f t="shared" si="58"/>
        <v>1.2587105624142658</v>
      </c>
      <c r="L1164" s="3">
        <f t="shared" si="59"/>
        <v>38</v>
      </c>
      <c r="M1164" s="3">
        <f t="shared" si="60"/>
        <v>21.842105263157894</v>
      </c>
    </row>
    <row r="1165" spans="1:13" ht="15.6">
      <c r="A1165" s="7" t="s">
        <v>1243</v>
      </c>
      <c r="B1165" s="7" t="s">
        <v>37</v>
      </c>
      <c r="C1165" s="7" t="s">
        <v>7</v>
      </c>
      <c r="D1165" s="7" t="s">
        <v>83</v>
      </c>
      <c r="E1165" s="7">
        <v>908</v>
      </c>
      <c r="F1165" s="7">
        <v>2004</v>
      </c>
      <c r="G1165" s="3">
        <f>PERCENTRANK(Table1[Total Citations], E1165)</f>
        <v>0.64900000000000002</v>
      </c>
      <c r="H1165">
        <f>1-PERCENTRANK(Table1[Earliest Pub], F1165)</f>
        <v>6.1000000000000054E-2</v>
      </c>
      <c r="I1165" s="3">
        <f>AVERAGEIF(Table1[School], B1165, Table1[Cit rank])</f>
        <v>0.53976470588235292</v>
      </c>
      <c r="J1165" s="3">
        <f>AVERAGEIF(Table1[School], B1165, Table1[YO rank])</f>
        <v>0.42882352941176477</v>
      </c>
      <c r="K1165" s="3">
        <f t="shared" si="58"/>
        <v>1.2587105624142658</v>
      </c>
      <c r="L1165" s="3">
        <f t="shared" si="59"/>
        <v>17</v>
      </c>
      <c r="M1165" s="3">
        <f t="shared" si="60"/>
        <v>53.411764705882355</v>
      </c>
    </row>
    <row r="1166" spans="1:13" ht="15.6">
      <c r="A1166" s="7" t="s">
        <v>1244</v>
      </c>
      <c r="B1166" s="7" t="s">
        <v>37</v>
      </c>
      <c r="C1166" s="7" t="s">
        <v>7</v>
      </c>
      <c r="D1166" s="7" t="s">
        <v>83</v>
      </c>
      <c r="E1166" s="7">
        <v>460</v>
      </c>
      <c r="F1166" s="7">
        <v>1995</v>
      </c>
      <c r="G1166" s="3">
        <f>PERCENTRANK(Table1[Total Citations], E1166)</f>
        <v>0.41699999999999998</v>
      </c>
      <c r="H1166">
        <f>1-PERCENTRANK(Table1[Earliest Pub], F1166)</f>
        <v>0.30400000000000005</v>
      </c>
      <c r="I1166" s="3">
        <f>AVERAGEIF(Table1[School], B1166, Table1[Cit rank])</f>
        <v>0.53976470588235292</v>
      </c>
      <c r="J1166" s="3">
        <f>AVERAGEIF(Table1[School], B1166, Table1[YO rank])</f>
        <v>0.42882352941176477</v>
      </c>
      <c r="K1166" s="3">
        <f t="shared" si="58"/>
        <v>1.2587105624142658</v>
      </c>
      <c r="L1166" s="3">
        <f t="shared" si="59"/>
        <v>26</v>
      </c>
      <c r="M1166" s="3">
        <f t="shared" si="60"/>
        <v>17.692307692307693</v>
      </c>
    </row>
    <row r="1167" spans="1:13" ht="15.6">
      <c r="A1167" s="7" t="s">
        <v>1245</v>
      </c>
      <c r="B1167" s="7" t="s">
        <v>37</v>
      </c>
      <c r="C1167" s="7" t="s">
        <v>7</v>
      </c>
      <c r="D1167" s="7" t="s">
        <v>83</v>
      </c>
      <c r="E1167" s="7">
        <v>413</v>
      </c>
      <c r="F1167" s="7">
        <v>1989</v>
      </c>
      <c r="G1167" s="3">
        <f>PERCENTRANK(Table1[Total Citations], E1167)</f>
        <v>0.39200000000000002</v>
      </c>
      <c r="H1167">
        <f>1-PERCENTRANK(Table1[Earliest Pub], F1167)</f>
        <v>0.46899999999999997</v>
      </c>
      <c r="I1167" s="3">
        <f>AVERAGEIF(Table1[School], B1167, Table1[Cit rank])</f>
        <v>0.53976470588235292</v>
      </c>
      <c r="J1167" s="3">
        <f>AVERAGEIF(Table1[School], B1167, Table1[YO rank])</f>
        <v>0.42882352941176477</v>
      </c>
      <c r="K1167" s="3">
        <f t="shared" si="58"/>
        <v>1.2587105624142658</v>
      </c>
      <c r="L1167" s="3">
        <f t="shared" si="59"/>
        <v>32</v>
      </c>
      <c r="M1167" s="3">
        <f t="shared" si="60"/>
        <v>12.90625</v>
      </c>
    </row>
    <row r="1168" spans="1:13" ht="15.6">
      <c r="A1168" s="7" t="s">
        <v>1246</v>
      </c>
      <c r="B1168" s="7" t="s">
        <v>37</v>
      </c>
      <c r="C1168" s="7" t="s">
        <v>7</v>
      </c>
      <c r="D1168" s="7" t="s">
        <v>83</v>
      </c>
      <c r="E1168" s="7">
        <v>212</v>
      </c>
      <c r="F1168" s="7">
        <v>1975</v>
      </c>
      <c r="G1168" s="3">
        <f>PERCENTRANK(Table1[Total Citations], E1168)</f>
        <v>0.20399999999999999</v>
      </c>
      <c r="H1168">
        <f>1-PERCENTRANK(Table1[Earliest Pub], F1168)</f>
        <v>0.84599999999999997</v>
      </c>
      <c r="I1168" s="3">
        <f>AVERAGEIF(Table1[School], B1168, Table1[Cit rank])</f>
        <v>0.53976470588235292</v>
      </c>
      <c r="J1168" s="3">
        <f>AVERAGEIF(Table1[School], B1168, Table1[YO rank])</f>
        <v>0.42882352941176477</v>
      </c>
      <c r="K1168" s="3">
        <f t="shared" si="58"/>
        <v>1.2587105624142658</v>
      </c>
      <c r="L1168" s="3">
        <f t="shared" si="59"/>
        <v>46</v>
      </c>
      <c r="M1168" s="3">
        <f t="shared" si="60"/>
        <v>4.6086956521739131</v>
      </c>
    </row>
    <row r="1169" spans="1:13" ht="15.6">
      <c r="A1169" s="7" t="s">
        <v>1247</v>
      </c>
      <c r="B1169" s="7" t="s">
        <v>37</v>
      </c>
      <c r="C1169" s="7" t="s">
        <v>7</v>
      </c>
      <c r="D1169" s="7" t="s">
        <v>83</v>
      </c>
      <c r="E1169" s="7">
        <v>1064</v>
      </c>
      <c r="F1169" s="7">
        <v>1993</v>
      </c>
      <c r="G1169" s="3">
        <f>PERCENTRANK(Table1[Total Citations], E1169)</f>
        <v>0.69899999999999995</v>
      </c>
      <c r="H1169">
        <f>1-PERCENTRANK(Table1[Earliest Pub], F1169)</f>
        <v>0.36299999999999999</v>
      </c>
      <c r="I1169" s="3">
        <f>AVERAGEIF(Table1[School], B1169, Table1[Cit rank])</f>
        <v>0.53976470588235292</v>
      </c>
      <c r="J1169" s="3">
        <f>AVERAGEIF(Table1[School], B1169, Table1[YO rank])</f>
        <v>0.42882352941176477</v>
      </c>
      <c r="K1169" s="3">
        <f t="shared" si="58"/>
        <v>1.2587105624142658</v>
      </c>
      <c r="L1169" s="3">
        <f t="shared" si="59"/>
        <v>28</v>
      </c>
      <c r="M1169" s="3">
        <f t="shared" si="60"/>
        <v>38</v>
      </c>
    </row>
    <row r="1170" spans="1:13" ht="15.6">
      <c r="A1170" s="7" t="s">
        <v>1248</v>
      </c>
      <c r="B1170" s="7" t="s">
        <v>37</v>
      </c>
      <c r="C1170" s="7" t="s">
        <v>7</v>
      </c>
      <c r="D1170" s="7" t="s">
        <v>83</v>
      </c>
      <c r="E1170" s="7">
        <v>2571</v>
      </c>
      <c r="F1170" s="7">
        <v>1981</v>
      </c>
      <c r="G1170" s="3">
        <f>PERCENTRANK(Table1[Total Citations], E1170)</f>
        <v>0.89700000000000002</v>
      </c>
      <c r="H1170">
        <f>1-PERCENTRANK(Table1[Earliest Pub], F1170)</f>
        <v>0.71399999999999997</v>
      </c>
      <c r="I1170" s="3">
        <f>AVERAGEIF(Table1[School], B1170, Table1[Cit rank])</f>
        <v>0.53976470588235292</v>
      </c>
      <c r="J1170" s="3">
        <f>AVERAGEIF(Table1[School], B1170, Table1[YO rank])</f>
        <v>0.42882352941176477</v>
      </c>
      <c r="K1170" s="3">
        <f t="shared" si="58"/>
        <v>1.2587105624142658</v>
      </c>
      <c r="L1170" s="3">
        <f t="shared" si="59"/>
        <v>40</v>
      </c>
      <c r="M1170" s="3">
        <f t="shared" si="60"/>
        <v>64.275000000000006</v>
      </c>
    </row>
    <row r="1171" spans="1:13" ht="15.6">
      <c r="A1171" s="7" t="s">
        <v>1249</v>
      </c>
      <c r="B1171" s="7" t="s">
        <v>58</v>
      </c>
      <c r="C1171" s="7" t="s">
        <v>7</v>
      </c>
      <c r="D1171" s="7" t="s">
        <v>83</v>
      </c>
      <c r="E1171" s="7">
        <v>439</v>
      </c>
      <c r="F1171" s="7">
        <v>1981</v>
      </c>
      <c r="G1171" s="3">
        <f>PERCENTRANK(Table1[Total Citations], E1171)</f>
        <v>0.40699999999999997</v>
      </c>
      <c r="H1171">
        <f>1-PERCENTRANK(Table1[Earliest Pub], F1171)</f>
        <v>0.71399999999999997</v>
      </c>
      <c r="I1171" s="3">
        <f>AVERAGEIF(Table1[School], B1171, Table1[Cit rank])</f>
        <v>0.49934042553191493</v>
      </c>
      <c r="J1171" s="3">
        <f>AVERAGEIF(Table1[School], B1171, Table1[YO rank])</f>
        <v>0.58576595744680848</v>
      </c>
      <c r="K1171" s="3">
        <f t="shared" ref="K1171:K1217" si="61">I1171/J1171</f>
        <v>0.8524572300316009</v>
      </c>
      <c r="L1171" s="3">
        <f t="shared" si="59"/>
        <v>40</v>
      </c>
      <c r="M1171" s="3">
        <f t="shared" si="60"/>
        <v>10.975</v>
      </c>
    </row>
    <row r="1172" spans="1:13" ht="15.6">
      <c r="A1172" s="7" t="s">
        <v>1250</v>
      </c>
      <c r="B1172" s="7" t="s">
        <v>58</v>
      </c>
      <c r="C1172" s="7" t="s">
        <v>7</v>
      </c>
      <c r="D1172" s="7" t="s">
        <v>83</v>
      </c>
      <c r="E1172" s="7">
        <v>636</v>
      </c>
      <c r="F1172" s="7">
        <v>1994</v>
      </c>
      <c r="G1172" s="3">
        <f>PERCENTRANK(Table1[Total Citations], E1172)</f>
        <v>0.53200000000000003</v>
      </c>
      <c r="H1172">
        <f>1-PERCENTRANK(Table1[Earliest Pub], F1172)</f>
        <v>0.33399999999999996</v>
      </c>
      <c r="I1172" s="3">
        <f>AVERAGEIF(Table1[School], B1172, Table1[Cit rank])</f>
        <v>0.49934042553191493</v>
      </c>
      <c r="J1172" s="3">
        <f>AVERAGEIF(Table1[School], B1172, Table1[YO rank])</f>
        <v>0.58576595744680848</v>
      </c>
      <c r="K1172" s="3">
        <f t="shared" si="61"/>
        <v>0.8524572300316009</v>
      </c>
      <c r="L1172" s="3">
        <f t="shared" si="59"/>
        <v>27</v>
      </c>
      <c r="M1172" s="3">
        <f t="shared" si="60"/>
        <v>23.555555555555557</v>
      </c>
    </row>
    <row r="1173" spans="1:13" ht="15.6">
      <c r="A1173" s="7" t="s">
        <v>1251</v>
      </c>
      <c r="B1173" s="7" t="s">
        <v>58</v>
      </c>
      <c r="C1173" s="7" t="s">
        <v>7</v>
      </c>
      <c r="D1173" s="7" t="s">
        <v>83</v>
      </c>
      <c r="E1173" s="7">
        <v>357</v>
      </c>
      <c r="F1173" s="7">
        <v>2010</v>
      </c>
      <c r="G1173" s="3">
        <f>PERCENTRANK(Table1[Total Citations], E1173)</f>
        <v>0.34699999999999998</v>
      </c>
      <c r="H1173">
        <f>1-PERCENTRANK(Table1[Earliest Pub], F1173)</f>
        <v>6.0000000000000053E-3</v>
      </c>
      <c r="I1173" s="3">
        <f>AVERAGEIF(Table1[School], B1173, Table1[Cit rank])</f>
        <v>0.49934042553191493</v>
      </c>
      <c r="J1173" s="3">
        <f>AVERAGEIF(Table1[School], B1173, Table1[YO rank])</f>
        <v>0.58576595744680848</v>
      </c>
      <c r="K1173" s="3">
        <f t="shared" si="61"/>
        <v>0.8524572300316009</v>
      </c>
      <c r="L1173" s="3">
        <f t="shared" si="59"/>
        <v>11</v>
      </c>
      <c r="M1173" s="3">
        <f t="shared" si="60"/>
        <v>32.454545454545453</v>
      </c>
    </row>
    <row r="1174" spans="1:13" ht="15.6">
      <c r="A1174" s="7" t="s">
        <v>1252</v>
      </c>
      <c r="B1174" s="7" t="s">
        <v>58</v>
      </c>
      <c r="C1174" s="7" t="s">
        <v>7</v>
      </c>
      <c r="D1174" s="7" t="s">
        <v>83</v>
      </c>
      <c r="E1174" s="7">
        <v>1171</v>
      </c>
      <c r="F1174" s="7">
        <v>1964</v>
      </c>
      <c r="G1174" s="3">
        <f>PERCENTRANK(Table1[Total Citations], E1174)</f>
        <v>0.72599999999999998</v>
      </c>
      <c r="H1174">
        <f>1-PERCENTRANK(Table1[Earliest Pub], F1174)</f>
        <v>0.97799999999999998</v>
      </c>
      <c r="I1174" s="3">
        <f>AVERAGEIF(Table1[School], B1174, Table1[Cit rank])</f>
        <v>0.49934042553191493</v>
      </c>
      <c r="J1174" s="3">
        <f>AVERAGEIF(Table1[School], B1174, Table1[YO rank])</f>
        <v>0.58576595744680848</v>
      </c>
      <c r="K1174" s="3">
        <f t="shared" si="61"/>
        <v>0.8524572300316009</v>
      </c>
      <c r="L1174" s="3">
        <f t="shared" si="59"/>
        <v>57</v>
      </c>
      <c r="M1174" s="3">
        <f t="shared" si="60"/>
        <v>20.543859649122808</v>
      </c>
    </row>
    <row r="1175" spans="1:13" ht="15.6">
      <c r="A1175" s="7" t="s">
        <v>1253</v>
      </c>
      <c r="B1175" s="7" t="s">
        <v>58</v>
      </c>
      <c r="C1175" s="7" t="s">
        <v>7</v>
      </c>
      <c r="D1175" s="7" t="s">
        <v>83</v>
      </c>
      <c r="E1175" s="7">
        <v>268</v>
      </c>
      <c r="F1175" s="7">
        <v>1998</v>
      </c>
      <c r="G1175" s="3">
        <f>PERCENTRANK(Table1[Total Citations], E1175)</f>
        <v>0.26500000000000001</v>
      </c>
      <c r="H1175">
        <f>1-PERCENTRANK(Table1[Earliest Pub], F1175)</f>
        <v>0.20899999999999996</v>
      </c>
      <c r="I1175" s="3">
        <f>AVERAGEIF(Table1[School], B1175, Table1[Cit rank])</f>
        <v>0.49934042553191493</v>
      </c>
      <c r="J1175" s="3">
        <f>AVERAGEIF(Table1[School], B1175, Table1[YO rank])</f>
        <v>0.58576595744680848</v>
      </c>
      <c r="K1175" s="3">
        <f t="shared" si="61"/>
        <v>0.8524572300316009</v>
      </c>
      <c r="L1175" s="3">
        <f t="shared" si="59"/>
        <v>23</v>
      </c>
      <c r="M1175" s="3">
        <f t="shared" si="60"/>
        <v>11.652173913043478</v>
      </c>
    </row>
    <row r="1176" spans="1:13" ht="15.6">
      <c r="A1176" s="7" t="s">
        <v>1254</v>
      </c>
      <c r="B1176" s="7" t="s">
        <v>58</v>
      </c>
      <c r="C1176" s="7" t="s">
        <v>6</v>
      </c>
      <c r="D1176" s="7" t="s">
        <v>83</v>
      </c>
      <c r="E1176" s="7">
        <v>758</v>
      </c>
      <c r="F1176" s="7">
        <v>1994</v>
      </c>
      <c r="G1176" s="3">
        <f>PERCENTRANK(Table1[Total Citations], E1176)</f>
        <v>0.59599999999999997</v>
      </c>
      <c r="H1176">
        <f>1-PERCENTRANK(Table1[Earliest Pub], F1176)</f>
        <v>0.33399999999999996</v>
      </c>
      <c r="I1176" s="3">
        <f>AVERAGEIF(Table1[School], B1176, Table1[Cit rank])</f>
        <v>0.49934042553191493</v>
      </c>
      <c r="J1176" s="3">
        <f>AVERAGEIF(Table1[School], B1176, Table1[YO rank])</f>
        <v>0.58576595744680848</v>
      </c>
      <c r="K1176" s="3">
        <f t="shared" si="61"/>
        <v>0.8524572300316009</v>
      </c>
      <c r="L1176" s="3">
        <f t="shared" si="59"/>
        <v>27</v>
      </c>
      <c r="M1176" s="3">
        <f t="shared" si="60"/>
        <v>28.074074074074073</v>
      </c>
    </row>
    <row r="1177" spans="1:13" ht="15.6">
      <c r="A1177" s="7" t="s">
        <v>1255</v>
      </c>
      <c r="B1177" s="7" t="s">
        <v>58</v>
      </c>
      <c r="C1177" s="7" t="s">
        <v>7</v>
      </c>
      <c r="D1177" s="7" t="s">
        <v>83</v>
      </c>
      <c r="E1177" s="7">
        <v>303</v>
      </c>
      <c r="F1177" s="7">
        <v>1966</v>
      </c>
      <c r="G1177" s="3">
        <f>PERCENTRANK(Table1[Total Citations], E1177)</f>
        <v>0.30099999999999999</v>
      </c>
      <c r="H1177">
        <f>1-PERCENTRANK(Table1[Earliest Pub], F1177)</f>
        <v>0.96599999999999997</v>
      </c>
      <c r="I1177" s="3">
        <f>AVERAGEIF(Table1[School], B1177, Table1[Cit rank])</f>
        <v>0.49934042553191493</v>
      </c>
      <c r="J1177" s="3">
        <f>AVERAGEIF(Table1[School], B1177, Table1[YO rank])</f>
        <v>0.58576595744680848</v>
      </c>
      <c r="K1177" s="3">
        <f t="shared" si="61"/>
        <v>0.8524572300316009</v>
      </c>
      <c r="L1177" s="3">
        <f t="shared" si="59"/>
        <v>55</v>
      </c>
      <c r="M1177" s="3">
        <f t="shared" si="60"/>
        <v>5.5090909090909088</v>
      </c>
    </row>
    <row r="1178" spans="1:13" ht="15.6">
      <c r="A1178" s="7" t="s">
        <v>1256</v>
      </c>
      <c r="B1178" s="7" t="s">
        <v>58</v>
      </c>
      <c r="C1178" s="7" t="s">
        <v>7</v>
      </c>
      <c r="D1178" s="7" t="s">
        <v>83</v>
      </c>
      <c r="E1178" s="7">
        <v>234</v>
      </c>
      <c r="F1178" s="7">
        <v>1999</v>
      </c>
      <c r="G1178" s="3">
        <f>PERCENTRANK(Table1[Total Citations], E1178)</f>
        <v>0.23200000000000001</v>
      </c>
      <c r="H1178">
        <f>1-PERCENTRANK(Table1[Earliest Pub], F1178)</f>
        <v>0.17200000000000004</v>
      </c>
      <c r="I1178" s="3">
        <f>AVERAGEIF(Table1[School], B1178, Table1[Cit rank])</f>
        <v>0.49934042553191493</v>
      </c>
      <c r="J1178" s="3">
        <f>AVERAGEIF(Table1[School], B1178, Table1[YO rank])</f>
        <v>0.58576595744680848</v>
      </c>
      <c r="K1178" s="3">
        <f t="shared" si="61"/>
        <v>0.8524572300316009</v>
      </c>
      <c r="L1178" s="3">
        <f t="shared" si="59"/>
        <v>22</v>
      </c>
      <c r="M1178" s="3">
        <f t="shared" si="60"/>
        <v>10.636363636363637</v>
      </c>
    </row>
    <row r="1179" spans="1:13" ht="15.6">
      <c r="A1179" s="7" t="s">
        <v>1257</v>
      </c>
      <c r="B1179" s="7" t="s">
        <v>58</v>
      </c>
      <c r="C1179" s="7" t="s">
        <v>7</v>
      </c>
      <c r="D1179" s="7" t="s">
        <v>83</v>
      </c>
      <c r="E1179" s="7">
        <v>1179</v>
      </c>
      <c r="F1179" s="7">
        <v>1994</v>
      </c>
      <c r="G1179" s="3">
        <f>PERCENTRANK(Table1[Total Citations], E1179)</f>
        <v>0.72899999999999998</v>
      </c>
      <c r="H1179">
        <f>1-PERCENTRANK(Table1[Earliest Pub], F1179)</f>
        <v>0.33399999999999996</v>
      </c>
      <c r="I1179" s="3">
        <f>AVERAGEIF(Table1[School], B1179, Table1[Cit rank])</f>
        <v>0.49934042553191493</v>
      </c>
      <c r="J1179" s="3">
        <f>AVERAGEIF(Table1[School], B1179, Table1[YO rank])</f>
        <v>0.58576595744680848</v>
      </c>
      <c r="K1179" s="3">
        <f t="shared" si="61"/>
        <v>0.8524572300316009</v>
      </c>
      <c r="L1179" s="3">
        <f t="shared" si="59"/>
        <v>27</v>
      </c>
      <c r="M1179" s="3">
        <f t="shared" si="60"/>
        <v>43.666666666666664</v>
      </c>
    </row>
    <row r="1180" spans="1:13" ht="15.6">
      <c r="A1180" s="7" t="s">
        <v>1258</v>
      </c>
      <c r="B1180" s="7" t="s">
        <v>58</v>
      </c>
      <c r="C1180" s="7" t="s">
        <v>7</v>
      </c>
      <c r="D1180" s="7" t="s">
        <v>83</v>
      </c>
      <c r="E1180" s="7">
        <v>2596</v>
      </c>
      <c r="F1180" s="7">
        <v>1983</v>
      </c>
      <c r="G1180" s="3">
        <f>PERCENTRANK(Table1[Total Citations], E1180)</f>
        <v>0.9</v>
      </c>
      <c r="H1180">
        <f>1-PERCENTRANK(Table1[Earliest Pub], F1180)</f>
        <v>0.65200000000000002</v>
      </c>
      <c r="I1180" s="3">
        <f>AVERAGEIF(Table1[School], B1180, Table1[Cit rank])</f>
        <v>0.49934042553191493</v>
      </c>
      <c r="J1180" s="3">
        <f>AVERAGEIF(Table1[School], B1180, Table1[YO rank])</f>
        <v>0.58576595744680848</v>
      </c>
      <c r="K1180" s="3">
        <f t="shared" si="61"/>
        <v>0.8524572300316009</v>
      </c>
      <c r="L1180" s="3">
        <f t="shared" si="59"/>
        <v>38</v>
      </c>
      <c r="M1180" s="3">
        <f t="shared" si="60"/>
        <v>68.315789473684205</v>
      </c>
    </row>
    <row r="1181" spans="1:13" ht="15.6">
      <c r="A1181" s="7" t="s">
        <v>1259</v>
      </c>
      <c r="B1181" s="7" t="s">
        <v>58</v>
      </c>
      <c r="C1181" s="7" t="s">
        <v>7</v>
      </c>
      <c r="D1181" s="7" t="s">
        <v>83</v>
      </c>
      <c r="E1181" s="7">
        <v>430</v>
      </c>
      <c r="F1181" s="7">
        <v>1971</v>
      </c>
      <c r="G1181" s="3">
        <f>PERCENTRANK(Table1[Total Citations], E1181)</f>
        <v>0.40300000000000002</v>
      </c>
      <c r="H1181">
        <f>1-PERCENTRANK(Table1[Earliest Pub], F1181)</f>
        <v>0.91300000000000003</v>
      </c>
      <c r="I1181" s="3">
        <f>AVERAGEIF(Table1[School], B1181, Table1[Cit rank])</f>
        <v>0.49934042553191493</v>
      </c>
      <c r="J1181" s="3">
        <f>AVERAGEIF(Table1[School], B1181, Table1[YO rank])</f>
        <v>0.58576595744680848</v>
      </c>
      <c r="K1181" s="3">
        <f t="shared" si="61"/>
        <v>0.8524572300316009</v>
      </c>
      <c r="L1181" s="3">
        <f t="shared" si="59"/>
        <v>50</v>
      </c>
      <c r="M1181" s="3">
        <f t="shared" si="60"/>
        <v>8.6</v>
      </c>
    </row>
    <row r="1182" spans="1:13" ht="15.6">
      <c r="A1182" s="7" t="s">
        <v>1260</v>
      </c>
      <c r="B1182" s="7" t="s">
        <v>58</v>
      </c>
      <c r="C1182" s="7" t="s">
        <v>7</v>
      </c>
      <c r="D1182" s="7" t="s">
        <v>83</v>
      </c>
      <c r="E1182" s="7">
        <v>631</v>
      </c>
      <c r="F1182" s="7">
        <v>1990</v>
      </c>
      <c r="G1182" s="3">
        <f>PERCENTRANK(Table1[Total Citations], E1182)</f>
        <v>0.52700000000000002</v>
      </c>
      <c r="H1182">
        <f>1-PERCENTRANK(Table1[Earliest Pub], F1182)</f>
        <v>0.43600000000000005</v>
      </c>
      <c r="I1182" s="3">
        <f>AVERAGEIF(Table1[School], B1182, Table1[Cit rank])</f>
        <v>0.49934042553191493</v>
      </c>
      <c r="J1182" s="3">
        <f>AVERAGEIF(Table1[School], B1182, Table1[YO rank])</f>
        <v>0.58576595744680848</v>
      </c>
      <c r="K1182" s="3">
        <f t="shared" si="61"/>
        <v>0.8524572300316009</v>
      </c>
      <c r="L1182" s="3">
        <f t="shared" si="59"/>
        <v>31</v>
      </c>
      <c r="M1182" s="3">
        <f t="shared" si="60"/>
        <v>20.35483870967742</v>
      </c>
    </row>
    <row r="1183" spans="1:13" ht="15.6">
      <c r="A1183" s="7" t="s">
        <v>1261</v>
      </c>
      <c r="B1183" s="7" t="s">
        <v>58</v>
      </c>
      <c r="C1183" s="7" t="s">
        <v>7</v>
      </c>
      <c r="D1183" s="7" t="s">
        <v>83</v>
      </c>
      <c r="E1183" s="7">
        <v>2801</v>
      </c>
      <c r="F1183" s="7">
        <v>1961</v>
      </c>
      <c r="G1183" s="3">
        <f>PERCENTRANK(Table1[Total Citations], E1183)</f>
        <v>0.91200000000000003</v>
      </c>
      <c r="H1183">
        <f>1-PERCENTRANK(Table1[Earliest Pub], F1183)</f>
        <v>0.98899999999999999</v>
      </c>
      <c r="I1183" s="3">
        <f>AVERAGEIF(Table1[School], B1183, Table1[Cit rank])</f>
        <v>0.49934042553191493</v>
      </c>
      <c r="J1183" s="3">
        <f>AVERAGEIF(Table1[School], B1183, Table1[YO rank])</f>
        <v>0.58576595744680848</v>
      </c>
      <c r="K1183" s="3">
        <f t="shared" si="61"/>
        <v>0.8524572300316009</v>
      </c>
      <c r="L1183" s="3">
        <f t="shared" si="59"/>
        <v>60</v>
      </c>
      <c r="M1183" s="3">
        <f t="shared" si="60"/>
        <v>46.68333333333333</v>
      </c>
    </row>
    <row r="1184" spans="1:13" ht="15.6">
      <c r="A1184" s="7" t="s">
        <v>1262</v>
      </c>
      <c r="B1184" s="7" t="s">
        <v>58</v>
      </c>
      <c r="C1184" s="7" t="s">
        <v>7</v>
      </c>
      <c r="D1184" s="7" t="s">
        <v>83</v>
      </c>
      <c r="E1184" s="7">
        <v>2597</v>
      </c>
      <c r="F1184" s="7">
        <v>1980</v>
      </c>
      <c r="G1184" s="3">
        <f>PERCENTRANK(Table1[Total Citations], E1184)</f>
        <v>0.9</v>
      </c>
      <c r="H1184">
        <f>1-PERCENTRANK(Table1[Earliest Pub], F1184)</f>
        <v>0.73899999999999999</v>
      </c>
      <c r="I1184" s="3">
        <f>AVERAGEIF(Table1[School], B1184, Table1[Cit rank])</f>
        <v>0.49934042553191493</v>
      </c>
      <c r="J1184" s="3">
        <f>AVERAGEIF(Table1[School], B1184, Table1[YO rank])</f>
        <v>0.58576595744680848</v>
      </c>
      <c r="K1184" s="3">
        <f t="shared" si="61"/>
        <v>0.8524572300316009</v>
      </c>
      <c r="L1184" s="3">
        <f t="shared" si="59"/>
        <v>41</v>
      </c>
      <c r="M1184" s="3">
        <f t="shared" si="60"/>
        <v>63.341463414634148</v>
      </c>
    </row>
    <row r="1185" spans="1:13" ht="15.6">
      <c r="A1185" s="7" t="s">
        <v>1263</v>
      </c>
      <c r="B1185" s="7" t="s">
        <v>58</v>
      </c>
      <c r="C1185" s="7" t="s">
        <v>7</v>
      </c>
      <c r="D1185" s="7" t="s">
        <v>83</v>
      </c>
      <c r="E1185" s="7">
        <v>1706</v>
      </c>
      <c r="F1185" s="7">
        <v>1983</v>
      </c>
      <c r="G1185" s="3">
        <f>PERCENTRANK(Table1[Total Citations], E1185)</f>
        <v>0.82199999999999995</v>
      </c>
      <c r="H1185">
        <f>1-PERCENTRANK(Table1[Earliest Pub], F1185)</f>
        <v>0.65200000000000002</v>
      </c>
      <c r="I1185" s="3">
        <f>AVERAGEIF(Table1[School], B1185, Table1[Cit rank])</f>
        <v>0.49934042553191493</v>
      </c>
      <c r="J1185" s="3">
        <f>AVERAGEIF(Table1[School], B1185, Table1[YO rank])</f>
        <v>0.58576595744680848</v>
      </c>
      <c r="K1185" s="3">
        <f t="shared" si="61"/>
        <v>0.8524572300316009</v>
      </c>
      <c r="L1185" s="3">
        <f t="shared" si="59"/>
        <v>38</v>
      </c>
      <c r="M1185" s="3">
        <f t="shared" si="60"/>
        <v>44.89473684210526</v>
      </c>
    </row>
    <row r="1186" spans="1:13" ht="15.6">
      <c r="A1186" s="7" t="s">
        <v>1264</v>
      </c>
      <c r="B1186" s="7" t="s">
        <v>58</v>
      </c>
      <c r="C1186" s="7" t="s">
        <v>7</v>
      </c>
      <c r="D1186" s="7" t="s">
        <v>83</v>
      </c>
      <c r="E1186" s="7">
        <v>22</v>
      </c>
      <c r="F1186" s="7">
        <v>1972</v>
      </c>
      <c r="G1186" s="3">
        <f>PERCENTRANK(Table1[Total Citations], E1186)</f>
        <v>0.03</v>
      </c>
      <c r="H1186">
        <f>1-PERCENTRANK(Table1[Earliest Pub], F1186)</f>
        <v>0.89700000000000002</v>
      </c>
      <c r="I1186" s="3">
        <f>AVERAGEIF(Table1[School], B1186, Table1[Cit rank])</f>
        <v>0.49934042553191493</v>
      </c>
      <c r="J1186" s="3">
        <f>AVERAGEIF(Table1[School], B1186, Table1[YO rank])</f>
        <v>0.58576595744680848</v>
      </c>
      <c r="K1186" s="3">
        <f t="shared" si="61"/>
        <v>0.8524572300316009</v>
      </c>
      <c r="L1186" s="3">
        <f t="shared" si="59"/>
        <v>49</v>
      </c>
      <c r="M1186" s="3">
        <f t="shared" si="60"/>
        <v>0.44897959183673469</v>
      </c>
    </row>
    <row r="1187" spans="1:13" ht="15.6">
      <c r="A1187" s="7" t="s">
        <v>1265</v>
      </c>
      <c r="B1187" s="7" t="s">
        <v>58</v>
      </c>
      <c r="C1187" s="7" t="s">
        <v>7</v>
      </c>
      <c r="D1187" s="7" t="s">
        <v>83</v>
      </c>
      <c r="E1187" s="7">
        <v>369</v>
      </c>
      <c r="F1187" s="7">
        <v>1997</v>
      </c>
      <c r="G1187" s="3">
        <f>PERCENTRANK(Table1[Total Citations], E1187)</f>
        <v>0.35599999999999998</v>
      </c>
      <c r="H1187">
        <f>1-PERCENTRANK(Table1[Earliest Pub], F1187)</f>
        <v>0.24</v>
      </c>
      <c r="I1187" s="3">
        <f>AVERAGEIF(Table1[School], B1187, Table1[Cit rank])</f>
        <v>0.49934042553191493</v>
      </c>
      <c r="J1187" s="3">
        <f>AVERAGEIF(Table1[School], B1187, Table1[YO rank])</f>
        <v>0.58576595744680848</v>
      </c>
      <c r="K1187" s="3">
        <f t="shared" si="61"/>
        <v>0.8524572300316009</v>
      </c>
      <c r="L1187" s="3">
        <f t="shared" si="59"/>
        <v>24</v>
      </c>
      <c r="M1187" s="3">
        <f t="shared" si="60"/>
        <v>15.375</v>
      </c>
    </row>
    <row r="1188" spans="1:13" ht="15.6">
      <c r="A1188" s="7" t="s">
        <v>1266</v>
      </c>
      <c r="B1188" s="7" t="s">
        <v>58</v>
      </c>
      <c r="C1188" s="7" t="s">
        <v>7</v>
      </c>
      <c r="D1188" s="7" t="s">
        <v>83</v>
      </c>
      <c r="E1188" s="7">
        <v>1881</v>
      </c>
      <c r="F1188" s="7">
        <v>1970</v>
      </c>
      <c r="G1188" s="3">
        <f>PERCENTRANK(Table1[Total Citations], E1188)</f>
        <v>0.84899999999999998</v>
      </c>
      <c r="H1188">
        <f>1-PERCENTRANK(Table1[Earliest Pub], F1188)</f>
        <v>0.92700000000000005</v>
      </c>
      <c r="I1188" s="3">
        <f>AVERAGEIF(Table1[School], B1188, Table1[Cit rank])</f>
        <v>0.49934042553191493</v>
      </c>
      <c r="J1188" s="3">
        <f>AVERAGEIF(Table1[School], B1188, Table1[YO rank])</f>
        <v>0.58576595744680848</v>
      </c>
      <c r="K1188" s="3">
        <f t="shared" si="61"/>
        <v>0.8524572300316009</v>
      </c>
      <c r="L1188" s="3">
        <f t="shared" si="59"/>
        <v>51</v>
      </c>
      <c r="M1188" s="3">
        <f t="shared" si="60"/>
        <v>36.882352941176471</v>
      </c>
    </row>
    <row r="1189" spans="1:13" ht="15.6">
      <c r="A1189" s="7" t="s">
        <v>1267</v>
      </c>
      <c r="B1189" s="7" t="s">
        <v>58</v>
      </c>
      <c r="C1189" s="7" t="s">
        <v>7</v>
      </c>
      <c r="D1189" s="7" t="s">
        <v>83</v>
      </c>
      <c r="E1189" s="7">
        <v>86</v>
      </c>
      <c r="F1189" s="7">
        <v>1978</v>
      </c>
      <c r="G1189" s="3">
        <f>PERCENTRANK(Table1[Total Citations], E1189)</f>
        <v>8.3000000000000004E-2</v>
      </c>
      <c r="H1189">
        <f>1-PERCENTRANK(Table1[Earliest Pub], F1189)</f>
        <v>0.78200000000000003</v>
      </c>
      <c r="I1189" s="3">
        <f>AVERAGEIF(Table1[School], B1189, Table1[Cit rank])</f>
        <v>0.49934042553191493</v>
      </c>
      <c r="J1189" s="3">
        <f>AVERAGEIF(Table1[School], B1189, Table1[YO rank])</f>
        <v>0.58576595744680848</v>
      </c>
      <c r="K1189" s="3">
        <f t="shared" si="61"/>
        <v>0.8524572300316009</v>
      </c>
      <c r="L1189" s="3">
        <f t="shared" si="59"/>
        <v>43</v>
      </c>
      <c r="M1189" s="3">
        <f t="shared" si="60"/>
        <v>2</v>
      </c>
    </row>
    <row r="1190" spans="1:13" ht="15.6">
      <c r="A1190" s="7" t="s">
        <v>1268</v>
      </c>
      <c r="B1190" s="7" t="s">
        <v>58</v>
      </c>
      <c r="C1190" s="7" t="s">
        <v>7</v>
      </c>
      <c r="D1190" s="7" t="s">
        <v>83</v>
      </c>
      <c r="E1190" s="7">
        <v>845</v>
      </c>
      <c r="F1190" s="7">
        <v>2000</v>
      </c>
      <c r="G1190" s="3">
        <f>PERCENTRANK(Table1[Total Citations], E1190)</f>
        <v>0.629</v>
      </c>
      <c r="H1190">
        <f>1-PERCENTRANK(Table1[Earliest Pub], F1190)</f>
        <v>0.14700000000000002</v>
      </c>
      <c r="I1190" s="3">
        <f>AVERAGEIF(Table1[School], B1190, Table1[Cit rank])</f>
        <v>0.49934042553191493</v>
      </c>
      <c r="J1190" s="3">
        <f>AVERAGEIF(Table1[School], B1190, Table1[YO rank])</f>
        <v>0.58576595744680848</v>
      </c>
      <c r="K1190" s="3">
        <f t="shared" si="61"/>
        <v>0.8524572300316009</v>
      </c>
      <c r="L1190" s="3">
        <f t="shared" si="59"/>
        <v>21</v>
      </c>
      <c r="M1190" s="3">
        <f t="shared" si="60"/>
        <v>40.238095238095241</v>
      </c>
    </row>
    <row r="1191" spans="1:13" ht="15.6">
      <c r="A1191" s="7" t="s">
        <v>1269</v>
      </c>
      <c r="B1191" s="7" t="s">
        <v>58</v>
      </c>
      <c r="C1191" s="7" t="s">
        <v>7</v>
      </c>
      <c r="D1191" s="7" t="s">
        <v>83</v>
      </c>
      <c r="E1191" s="7">
        <v>400</v>
      </c>
      <c r="F1191" s="7">
        <v>1968</v>
      </c>
      <c r="G1191" s="3">
        <f>PERCENTRANK(Table1[Total Citations], E1191)</f>
        <v>0.379</v>
      </c>
      <c r="H1191">
        <f>1-PERCENTRANK(Table1[Earliest Pub], F1191)</f>
        <v>0.94899999999999995</v>
      </c>
      <c r="I1191" s="3">
        <f>AVERAGEIF(Table1[School], B1191, Table1[Cit rank])</f>
        <v>0.49934042553191493</v>
      </c>
      <c r="J1191" s="3">
        <f>AVERAGEIF(Table1[School], B1191, Table1[YO rank])</f>
        <v>0.58576595744680848</v>
      </c>
      <c r="K1191" s="3">
        <f t="shared" si="61"/>
        <v>0.8524572300316009</v>
      </c>
      <c r="L1191" s="3">
        <f t="shared" si="59"/>
        <v>53</v>
      </c>
      <c r="M1191" s="3">
        <f t="shared" si="60"/>
        <v>7.5471698113207548</v>
      </c>
    </row>
    <row r="1192" spans="1:13" ht="15.6">
      <c r="A1192" s="7" t="s">
        <v>1270</v>
      </c>
      <c r="B1192" s="7" t="s">
        <v>58</v>
      </c>
      <c r="C1192" s="7" t="s">
        <v>7</v>
      </c>
      <c r="D1192" s="7" t="s">
        <v>83</v>
      </c>
      <c r="E1192" s="7">
        <v>258</v>
      </c>
      <c r="F1192" s="7">
        <v>1962</v>
      </c>
      <c r="G1192" s="3">
        <f>PERCENTRANK(Table1[Total Citations], E1192)</f>
        <v>0.25800000000000001</v>
      </c>
      <c r="H1192">
        <f>1-PERCENTRANK(Table1[Earliest Pub], F1192)</f>
        <v>0.98499999999999999</v>
      </c>
      <c r="I1192" s="3">
        <f>AVERAGEIF(Table1[School], B1192, Table1[Cit rank])</f>
        <v>0.49934042553191493</v>
      </c>
      <c r="J1192" s="3">
        <f>AVERAGEIF(Table1[School], B1192, Table1[YO rank])</f>
        <v>0.58576595744680848</v>
      </c>
      <c r="K1192" s="3">
        <f t="shared" si="61"/>
        <v>0.8524572300316009</v>
      </c>
      <c r="L1192" s="3">
        <f t="shared" si="59"/>
        <v>59</v>
      </c>
      <c r="M1192" s="3">
        <f t="shared" si="60"/>
        <v>4.3728813559322033</v>
      </c>
    </row>
    <row r="1193" spans="1:13" ht="15.6">
      <c r="A1193" s="7" t="s">
        <v>1271</v>
      </c>
      <c r="B1193" s="7" t="s">
        <v>58</v>
      </c>
      <c r="C1193" s="7" t="s">
        <v>7</v>
      </c>
      <c r="D1193" s="7" t="s">
        <v>83</v>
      </c>
      <c r="E1193" s="7">
        <v>584</v>
      </c>
      <c r="F1193" s="7">
        <v>1996</v>
      </c>
      <c r="G1193" s="3">
        <f>PERCENTRANK(Table1[Total Citations], E1193)</f>
        <v>0.498</v>
      </c>
      <c r="H1193">
        <f>1-PERCENTRANK(Table1[Earliest Pub], F1193)</f>
        <v>0.27800000000000002</v>
      </c>
      <c r="I1193" s="3">
        <f>AVERAGEIF(Table1[School], B1193, Table1[Cit rank])</f>
        <v>0.49934042553191493</v>
      </c>
      <c r="J1193" s="3">
        <f>AVERAGEIF(Table1[School], B1193, Table1[YO rank])</f>
        <v>0.58576595744680848</v>
      </c>
      <c r="K1193" s="3">
        <f t="shared" si="61"/>
        <v>0.8524572300316009</v>
      </c>
      <c r="L1193" s="3">
        <f t="shared" si="59"/>
        <v>25</v>
      </c>
      <c r="M1193" s="3">
        <f t="shared" si="60"/>
        <v>23.36</v>
      </c>
    </row>
    <row r="1194" spans="1:13" ht="15.6">
      <c r="A1194" s="7" t="s">
        <v>1272</v>
      </c>
      <c r="B1194" s="7" t="s">
        <v>58</v>
      </c>
      <c r="C1194" s="7" t="s">
        <v>7</v>
      </c>
      <c r="D1194" s="7" t="s">
        <v>83</v>
      </c>
      <c r="E1194" s="7">
        <v>154</v>
      </c>
      <c r="F1194" s="7">
        <v>1972</v>
      </c>
      <c r="G1194" s="3">
        <f>PERCENTRANK(Table1[Total Citations], E1194)</f>
        <v>0.14299999999999999</v>
      </c>
      <c r="H1194">
        <f>1-PERCENTRANK(Table1[Earliest Pub], F1194)</f>
        <v>0.89700000000000002</v>
      </c>
      <c r="I1194" s="3">
        <f>AVERAGEIF(Table1[School], B1194, Table1[Cit rank])</f>
        <v>0.49934042553191493</v>
      </c>
      <c r="J1194" s="3">
        <f>AVERAGEIF(Table1[School], B1194, Table1[YO rank])</f>
        <v>0.58576595744680848</v>
      </c>
      <c r="K1194" s="3">
        <f t="shared" si="61"/>
        <v>0.8524572300316009</v>
      </c>
      <c r="L1194" s="3">
        <f t="shared" si="59"/>
        <v>49</v>
      </c>
      <c r="M1194" s="3">
        <f t="shared" si="60"/>
        <v>3.1428571428571428</v>
      </c>
    </row>
    <row r="1195" spans="1:13" ht="15.6">
      <c r="A1195" s="7" t="s">
        <v>1273</v>
      </c>
      <c r="B1195" s="7" t="s">
        <v>58</v>
      </c>
      <c r="C1195" s="7" t="s">
        <v>7</v>
      </c>
      <c r="D1195" s="7" t="s">
        <v>83</v>
      </c>
      <c r="E1195" s="7">
        <v>195</v>
      </c>
      <c r="F1195" s="7">
        <v>1991</v>
      </c>
      <c r="G1195" s="3">
        <f>PERCENTRANK(Table1[Total Citations], E1195)</f>
        <v>0.184</v>
      </c>
      <c r="H1195">
        <f>1-PERCENTRANK(Table1[Earliest Pub], F1195)</f>
        <v>0.41400000000000003</v>
      </c>
      <c r="I1195" s="3">
        <f>AVERAGEIF(Table1[School], B1195, Table1[Cit rank])</f>
        <v>0.49934042553191493</v>
      </c>
      <c r="J1195" s="3">
        <f>AVERAGEIF(Table1[School], B1195, Table1[YO rank])</f>
        <v>0.58576595744680848</v>
      </c>
      <c r="K1195" s="3">
        <f t="shared" si="61"/>
        <v>0.8524572300316009</v>
      </c>
      <c r="L1195" s="3">
        <f t="shared" si="59"/>
        <v>30</v>
      </c>
      <c r="M1195" s="3">
        <f t="shared" si="60"/>
        <v>6.5</v>
      </c>
    </row>
    <row r="1196" spans="1:13" ht="15.6">
      <c r="A1196" s="7" t="s">
        <v>1274</v>
      </c>
      <c r="B1196" s="7" t="s">
        <v>58</v>
      </c>
      <c r="C1196" s="7" t="s">
        <v>7</v>
      </c>
      <c r="D1196" s="7" t="s">
        <v>83</v>
      </c>
      <c r="E1196" s="7">
        <v>228</v>
      </c>
      <c r="F1196" s="7">
        <v>1986</v>
      </c>
      <c r="G1196" s="3">
        <f>PERCENTRANK(Table1[Total Citations], E1196)</f>
        <v>0.22500000000000001</v>
      </c>
      <c r="H1196">
        <f>1-PERCENTRANK(Table1[Earliest Pub], F1196)</f>
        <v>0.56400000000000006</v>
      </c>
      <c r="I1196" s="3">
        <f>AVERAGEIF(Table1[School], B1196, Table1[Cit rank])</f>
        <v>0.49934042553191493</v>
      </c>
      <c r="J1196" s="3">
        <f>AVERAGEIF(Table1[School], B1196, Table1[YO rank])</f>
        <v>0.58576595744680848</v>
      </c>
      <c r="K1196" s="3">
        <f t="shared" si="61"/>
        <v>0.8524572300316009</v>
      </c>
      <c r="L1196" s="3">
        <f t="shared" si="59"/>
        <v>35</v>
      </c>
      <c r="M1196" s="3">
        <f t="shared" si="60"/>
        <v>6.5142857142857142</v>
      </c>
    </row>
    <row r="1197" spans="1:13" ht="15.6">
      <c r="A1197" s="7" t="s">
        <v>1275</v>
      </c>
      <c r="B1197" s="7" t="s">
        <v>58</v>
      </c>
      <c r="C1197" s="7" t="s">
        <v>7</v>
      </c>
      <c r="D1197" s="7" t="s">
        <v>83</v>
      </c>
      <c r="E1197" s="7">
        <v>196</v>
      </c>
      <c r="F1197" s="7">
        <v>1985</v>
      </c>
      <c r="G1197" s="3">
        <f>PERCENTRANK(Table1[Total Citations], E1197)</f>
        <v>0.185</v>
      </c>
      <c r="H1197">
        <f>1-PERCENTRANK(Table1[Earliest Pub], F1197)</f>
        <v>0.59299999999999997</v>
      </c>
      <c r="I1197" s="3">
        <f>AVERAGEIF(Table1[School], B1197, Table1[Cit rank])</f>
        <v>0.49934042553191493</v>
      </c>
      <c r="J1197" s="3">
        <f>AVERAGEIF(Table1[School], B1197, Table1[YO rank])</f>
        <v>0.58576595744680848</v>
      </c>
      <c r="K1197" s="3">
        <f t="shared" si="61"/>
        <v>0.8524572300316009</v>
      </c>
      <c r="L1197" s="3">
        <f t="shared" si="59"/>
        <v>36</v>
      </c>
      <c r="M1197" s="3">
        <f t="shared" si="60"/>
        <v>5.4444444444444446</v>
      </c>
    </row>
    <row r="1198" spans="1:13" ht="15.6">
      <c r="A1198" s="7" t="s">
        <v>1276</v>
      </c>
      <c r="B1198" s="7" t="s">
        <v>58</v>
      </c>
      <c r="C1198" s="7" t="s">
        <v>7</v>
      </c>
      <c r="D1198" s="7" t="s">
        <v>83</v>
      </c>
      <c r="E1198" s="7">
        <v>2773</v>
      </c>
      <c r="F1198" s="7">
        <v>1979</v>
      </c>
      <c r="G1198" s="3">
        <f>PERCENTRANK(Table1[Total Citations], E1198)</f>
        <v>0.90800000000000003</v>
      </c>
      <c r="H1198">
        <f>1-PERCENTRANK(Table1[Earliest Pub], F1198)</f>
        <v>0.76</v>
      </c>
      <c r="I1198" s="3">
        <f>AVERAGEIF(Table1[School], B1198, Table1[Cit rank])</f>
        <v>0.49934042553191493</v>
      </c>
      <c r="J1198" s="3">
        <f>AVERAGEIF(Table1[School], B1198, Table1[YO rank])</f>
        <v>0.58576595744680848</v>
      </c>
      <c r="K1198" s="3">
        <f t="shared" si="61"/>
        <v>0.8524572300316009</v>
      </c>
      <c r="L1198" s="3">
        <f t="shared" si="59"/>
        <v>42</v>
      </c>
      <c r="M1198" s="3">
        <f t="shared" si="60"/>
        <v>66.023809523809518</v>
      </c>
    </row>
    <row r="1199" spans="1:13" ht="15.6">
      <c r="A1199" s="7" t="s">
        <v>1277</v>
      </c>
      <c r="B1199" s="7" t="s">
        <v>58</v>
      </c>
      <c r="C1199" s="7" t="s">
        <v>7</v>
      </c>
      <c r="D1199" s="7" t="s">
        <v>83</v>
      </c>
      <c r="E1199" s="7">
        <v>1097</v>
      </c>
      <c r="F1199" s="7">
        <v>1997</v>
      </c>
      <c r="G1199" s="3">
        <f>PERCENTRANK(Table1[Total Citations], E1199)</f>
        <v>0.70899999999999996</v>
      </c>
      <c r="H1199">
        <f>1-PERCENTRANK(Table1[Earliest Pub], F1199)</f>
        <v>0.24</v>
      </c>
      <c r="I1199" s="3">
        <f>AVERAGEIF(Table1[School], B1199, Table1[Cit rank])</f>
        <v>0.49934042553191493</v>
      </c>
      <c r="J1199" s="3">
        <f>AVERAGEIF(Table1[School], B1199, Table1[YO rank])</f>
        <v>0.58576595744680848</v>
      </c>
      <c r="K1199" s="3">
        <f t="shared" si="61"/>
        <v>0.8524572300316009</v>
      </c>
      <c r="L1199" s="3">
        <f t="shared" si="59"/>
        <v>24</v>
      </c>
      <c r="M1199" s="3">
        <f t="shared" si="60"/>
        <v>45.708333333333336</v>
      </c>
    </row>
    <row r="1200" spans="1:13" ht="15.6">
      <c r="A1200" s="7" t="s">
        <v>1278</v>
      </c>
      <c r="B1200" s="7" t="s">
        <v>58</v>
      </c>
      <c r="C1200" s="7" t="s">
        <v>7</v>
      </c>
      <c r="D1200" s="7" t="s">
        <v>83</v>
      </c>
      <c r="E1200" s="7">
        <v>1049</v>
      </c>
      <c r="F1200" s="7">
        <v>1986</v>
      </c>
      <c r="G1200" s="3">
        <f>PERCENTRANK(Table1[Total Citations], E1200)</f>
        <v>0.69399999999999995</v>
      </c>
      <c r="H1200">
        <f>1-PERCENTRANK(Table1[Earliest Pub], F1200)</f>
        <v>0.56400000000000006</v>
      </c>
      <c r="I1200" s="3">
        <f>AVERAGEIF(Table1[School], B1200, Table1[Cit rank])</f>
        <v>0.49934042553191493</v>
      </c>
      <c r="J1200" s="3">
        <f>AVERAGEIF(Table1[School], B1200, Table1[YO rank])</f>
        <v>0.58576595744680848</v>
      </c>
      <c r="K1200" s="3">
        <f t="shared" si="61"/>
        <v>0.8524572300316009</v>
      </c>
      <c r="L1200" s="3">
        <f t="shared" si="59"/>
        <v>35</v>
      </c>
      <c r="M1200" s="3">
        <f t="shared" si="60"/>
        <v>29.971428571428572</v>
      </c>
    </row>
    <row r="1201" spans="1:13" ht="15.6">
      <c r="A1201" s="7" t="s">
        <v>1279</v>
      </c>
      <c r="B1201" s="7" t="s">
        <v>58</v>
      </c>
      <c r="C1201" s="7" t="s">
        <v>7</v>
      </c>
      <c r="D1201" s="7" t="s">
        <v>83</v>
      </c>
      <c r="E1201" s="7">
        <v>201</v>
      </c>
      <c r="F1201" s="7">
        <v>1998</v>
      </c>
      <c r="G1201" s="3">
        <f>PERCENTRANK(Table1[Total Citations], E1201)</f>
        <v>0.193</v>
      </c>
      <c r="H1201">
        <f>1-PERCENTRANK(Table1[Earliest Pub], F1201)</f>
        <v>0.20899999999999996</v>
      </c>
      <c r="I1201" s="3">
        <f>AVERAGEIF(Table1[School], B1201, Table1[Cit rank])</f>
        <v>0.49934042553191493</v>
      </c>
      <c r="J1201" s="3">
        <f>AVERAGEIF(Table1[School], B1201, Table1[YO rank])</f>
        <v>0.58576595744680848</v>
      </c>
      <c r="K1201" s="3">
        <f t="shared" si="61"/>
        <v>0.8524572300316009</v>
      </c>
      <c r="L1201" s="3">
        <f t="shared" si="59"/>
        <v>23</v>
      </c>
      <c r="M1201" s="3">
        <f t="shared" si="60"/>
        <v>8.7391304347826093</v>
      </c>
    </row>
    <row r="1202" spans="1:13" ht="15.6">
      <c r="A1202" s="7" t="s">
        <v>1280</v>
      </c>
      <c r="B1202" s="7" t="s">
        <v>58</v>
      </c>
      <c r="C1202" s="7" t="s">
        <v>7</v>
      </c>
      <c r="D1202" s="7" t="s">
        <v>83</v>
      </c>
      <c r="E1202" s="7">
        <v>1296</v>
      </c>
      <c r="F1202" s="7">
        <v>1973</v>
      </c>
      <c r="G1202" s="3">
        <f>PERCENTRANK(Table1[Total Citations], E1202)</f>
        <v>0.755</v>
      </c>
      <c r="H1202">
        <f>1-PERCENTRANK(Table1[Earliest Pub], F1202)</f>
        <v>0.88500000000000001</v>
      </c>
      <c r="I1202" s="3">
        <f>AVERAGEIF(Table1[School], B1202, Table1[Cit rank])</f>
        <v>0.49934042553191493</v>
      </c>
      <c r="J1202" s="3">
        <f>AVERAGEIF(Table1[School], B1202, Table1[YO rank])</f>
        <v>0.58576595744680848</v>
      </c>
      <c r="K1202" s="3">
        <f t="shared" si="61"/>
        <v>0.8524572300316009</v>
      </c>
      <c r="L1202" s="3">
        <f t="shared" si="59"/>
        <v>48</v>
      </c>
      <c r="M1202" s="3">
        <f t="shared" si="60"/>
        <v>27</v>
      </c>
    </row>
    <row r="1203" spans="1:13" ht="15.6">
      <c r="A1203" s="7" t="s">
        <v>1281</v>
      </c>
      <c r="B1203" s="7" t="s">
        <v>58</v>
      </c>
      <c r="C1203" s="7" t="s">
        <v>7</v>
      </c>
      <c r="D1203" s="7" t="s">
        <v>83</v>
      </c>
      <c r="E1203" s="7">
        <v>3322</v>
      </c>
      <c r="F1203" s="7">
        <v>1982</v>
      </c>
      <c r="G1203" s="3">
        <f>PERCENTRANK(Table1[Total Citations], E1203)</f>
        <v>0.93200000000000005</v>
      </c>
      <c r="H1203">
        <f>1-PERCENTRANK(Table1[Earliest Pub], F1203)</f>
        <v>0.68399999999999994</v>
      </c>
      <c r="I1203" s="3">
        <f>AVERAGEIF(Table1[School], B1203, Table1[Cit rank])</f>
        <v>0.49934042553191493</v>
      </c>
      <c r="J1203" s="3">
        <f>AVERAGEIF(Table1[School], B1203, Table1[YO rank])</f>
        <v>0.58576595744680848</v>
      </c>
      <c r="K1203" s="3">
        <f t="shared" si="61"/>
        <v>0.8524572300316009</v>
      </c>
      <c r="L1203" s="3">
        <f t="shared" si="59"/>
        <v>39</v>
      </c>
      <c r="M1203" s="3">
        <f t="shared" si="60"/>
        <v>85.179487179487182</v>
      </c>
    </row>
    <row r="1204" spans="1:13" ht="15.6">
      <c r="A1204" s="7" t="s">
        <v>1282</v>
      </c>
      <c r="B1204" s="7" t="s">
        <v>58</v>
      </c>
      <c r="C1204" s="7" t="s">
        <v>7</v>
      </c>
      <c r="D1204" s="7" t="s">
        <v>83</v>
      </c>
      <c r="E1204" s="7">
        <v>494</v>
      </c>
      <c r="F1204" s="7">
        <v>2002</v>
      </c>
      <c r="G1204" s="3">
        <f>PERCENTRANK(Table1[Total Citations], E1204)</f>
        <v>0.438</v>
      </c>
      <c r="H1204">
        <f>1-PERCENTRANK(Table1[Earliest Pub], F1204)</f>
        <v>0.10299999999999998</v>
      </c>
      <c r="I1204" s="3">
        <f>AVERAGEIF(Table1[School], B1204, Table1[Cit rank])</f>
        <v>0.49934042553191493</v>
      </c>
      <c r="J1204" s="3">
        <f>AVERAGEIF(Table1[School], B1204, Table1[YO rank])</f>
        <v>0.58576595744680848</v>
      </c>
      <c r="K1204" s="3">
        <f t="shared" si="61"/>
        <v>0.8524572300316009</v>
      </c>
      <c r="L1204" s="3">
        <f t="shared" si="59"/>
        <v>19</v>
      </c>
      <c r="M1204" s="3">
        <f t="shared" si="60"/>
        <v>26</v>
      </c>
    </row>
    <row r="1205" spans="1:13" ht="15.6">
      <c r="A1205" s="7" t="s">
        <v>1283</v>
      </c>
      <c r="B1205" s="7" t="s">
        <v>58</v>
      </c>
      <c r="C1205" s="7" t="s">
        <v>7</v>
      </c>
      <c r="D1205" s="7" t="s">
        <v>83</v>
      </c>
      <c r="E1205" s="7">
        <v>113</v>
      </c>
      <c r="F1205" s="7">
        <v>1996</v>
      </c>
      <c r="G1205" s="3">
        <f>PERCENTRANK(Table1[Total Citations], E1205)</f>
        <v>0.109</v>
      </c>
      <c r="H1205">
        <f>1-PERCENTRANK(Table1[Earliest Pub], F1205)</f>
        <v>0.27800000000000002</v>
      </c>
      <c r="I1205" s="3">
        <f>AVERAGEIF(Table1[School], B1205, Table1[Cit rank])</f>
        <v>0.49934042553191493</v>
      </c>
      <c r="J1205" s="3">
        <f>AVERAGEIF(Table1[School], B1205, Table1[YO rank])</f>
        <v>0.58576595744680848</v>
      </c>
      <c r="K1205" s="3">
        <f t="shared" si="61"/>
        <v>0.8524572300316009</v>
      </c>
      <c r="L1205" s="3">
        <f t="shared" si="59"/>
        <v>25</v>
      </c>
      <c r="M1205" s="3">
        <f t="shared" si="60"/>
        <v>4.5199999999999996</v>
      </c>
    </row>
    <row r="1206" spans="1:13" ht="15.6">
      <c r="A1206" s="7" t="s">
        <v>1284</v>
      </c>
      <c r="B1206" s="7" t="s">
        <v>58</v>
      </c>
      <c r="C1206" s="7" t="s">
        <v>6</v>
      </c>
      <c r="D1206" s="7" t="s">
        <v>83</v>
      </c>
      <c r="E1206" s="7">
        <v>106</v>
      </c>
      <c r="F1206" s="7">
        <v>1990</v>
      </c>
      <c r="G1206" s="3">
        <f>PERCENTRANK(Table1[Total Citations], E1206)</f>
        <v>0.10299999999999999</v>
      </c>
      <c r="H1206">
        <f>1-PERCENTRANK(Table1[Earliest Pub], F1206)</f>
        <v>0.43600000000000005</v>
      </c>
      <c r="I1206" s="3">
        <f>AVERAGEIF(Table1[School], B1206, Table1[Cit rank])</f>
        <v>0.49934042553191493</v>
      </c>
      <c r="J1206" s="3">
        <f>AVERAGEIF(Table1[School], B1206, Table1[YO rank])</f>
        <v>0.58576595744680848</v>
      </c>
      <c r="K1206" s="3">
        <f t="shared" si="61"/>
        <v>0.8524572300316009</v>
      </c>
      <c r="L1206" s="3">
        <f t="shared" si="59"/>
        <v>31</v>
      </c>
      <c r="M1206" s="3">
        <f t="shared" si="60"/>
        <v>3.4193548387096775</v>
      </c>
    </row>
    <row r="1207" spans="1:13" ht="15.6">
      <c r="A1207" s="7" t="s">
        <v>1285</v>
      </c>
      <c r="B1207" s="7" t="s">
        <v>58</v>
      </c>
      <c r="C1207" s="7" t="s">
        <v>7</v>
      </c>
      <c r="D1207" s="7" t="s">
        <v>83</v>
      </c>
      <c r="E1207" s="7">
        <v>1624</v>
      </c>
      <c r="F1207" s="7">
        <v>1975</v>
      </c>
      <c r="G1207" s="3">
        <f>PERCENTRANK(Table1[Total Citations], E1207)</f>
        <v>0.81499999999999995</v>
      </c>
      <c r="H1207">
        <f>1-PERCENTRANK(Table1[Earliest Pub], F1207)</f>
        <v>0.84599999999999997</v>
      </c>
      <c r="I1207" s="3">
        <f>AVERAGEIF(Table1[School], B1207, Table1[Cit rank])</f>
        <v>0.49934042553191493</v>
      </c>
      <c r="J1207" s="3">
        <f>AVERAGEIF(Table1[School], B1207, Table1[YO rank])</f>
        <v>0.58576595744680848</v>
      </c>
      <c r="K1207" s="3">
        <f t="shared" si="61"/>
        <v>0.8524572300316009</v>
      </c>
      <c r="L1207" s="3">
        <f t="shared" si="59"/>
        <v>46</v>
      </c>
      <c r="M1207" s="3">
        <f t="shared" si="60"/>
        <v>35.304347826086953</v>
      </c>
    </row>
    <row r="1208" spans="1:13" ht="15.6">
      <c r="A1208" s="7" t="s">
        <v>1286</v>
      </c>
      <c r="B1208" s="7" t="s">
        <v>58</v>
      </c>
      <c r="C1208" s="7" t="s">
        <v>7</v>
      </c>
      <c r="D1208" s="7" t="s">
        <v>83</v>
      </c>
      <c r="E1208" s="7">
        <v>406</v>
      </c>
      <c r="F1208" s="7">
        <v>2000</v>
      </c>
      <c r="G1208" s="3">
        <f>PERCENTRANK(Table1[Total Citations], E1208)</f>
        <v>0.38600000000000001</v>
      </c>
      <c r="H1208">
        <f>1-PERCENTRANK(Table1[Earliest Pub], F1208)</f>
        <v>0.14700000000000002</v>
      </c>
      <c r="I1208" s="3">
        <f>AVERAGEIF(Table1[School], B1208, Table1[Cit rank])</f>
        <v>0.49934042553191493</v>
      </c>
      <c r="J1208" s="3">
        <f>AVERAGEIF(Table1[School], B1208, Table1[YO rank])</f>
        <v>0.58576595744680848</v>
      </c>
      <c r="K1208" s="3">
        <f t="shared" si="61"/>
        <v>0.8524572300316009</v>
      </c>
      <c r="L1208" s="3">
        <f t="shared" si="59"/>
        <v>21</v>
      </c>
      <c r="M1208" s="3">
        <f t="shared" si="60"/>
        <v>19.333333333333332</v>
      </c>
    </row>
    <row r="1209" spans="1:13" ht="15.6">
      <c r="A1209" s="7" t="s">
        <v>1287</v>
      </c>
      <c r="B1209" s="7" t="s">
        <v>58</v>
      </c>
      <c r="C1209" s="7" t="s">
        <v>7</v>
      </c>
      <c r="D1209" s="7" t="s">
        <v>83</v>
      </c>
      <c r="E1209" s="7">
        <v>38</v>
      </c>
      <c r="F1209" s="7">
        <v>1965</v>
      </c>
      <c r="G1209" s="3">
        <f>PERCENTRANK(Table1[Total Citations], E1209)</f>
        <v>4.2999999999999997E-2</v>
      </c>
      <c r="H1209">
        <f>1-PERCENTRANK(Table1[Earliest Pub], F1209)</f>
        <v>0.97399999999999998</v>
      </c>
      <c r="I1209" s="3">
        <f>AVERAGEIF(Table1[School], B1209, Table1[Cit rank])</f>
        <v>0.49934042553191493</v>
      </c>
      <c r="J1209" s="3">
        <f>AVERAGEIF(Table1[School], B1209, Table1[YO rank])</f>
        <v>0.58576595744680848</v>
      </c>
      <c r="K1209" s="3">
        <f t="shared" si="61"/>
        <v>0.8524572300316009</v>
      </c>
      <c r="L1209" s="3">
        <f t="shared" si="59"/>
        <v>56</v>
      </c>
      <c r="M1209" s="3">
        <f t="shared" si="60"/>
        <v>0.6785714285714286</v>
      </c>
    </row>
    <row r="1210" spans="1:13" ht="15.6">
      <c r="A1210" s="7" t="s">
        <v>1288</v>
      </c>
      <c r="B1210" s="7" t="s">
        <v>58</v>
      </c>
      <c r="C1210" s="7" t="s">
        <v>7</v>
      </c>
      <c r="D1210" s="7" t="s">
        <v>83</v>
      </c>
      <c r="E1210" s="7">
        <v>170</v>
      </c>
      <c r="F1210" s="7">
        <v>1976</v>
      </c>
      <c r="G1210" s="3">
        <f>PERCENTRANK(Table1[Total Citations], E1210)</f>
        <v>0.158</v>
      </c>
      <c r="H1210">
        <f>1-PERCENTRANK(Table1[Earliest Pub], F1210)</f>
        <v>0.82299999999999995</v>
      </c>
      <c r="I1210" s="3">
        <f>AVERAGEIF(Table1[School], B1210, Table1[Cit rank])</f>
        <v>0.49934042553191493</v>
      </c>
      <c r="J1210" s="3">
        <f>AVERAGEIF(Table1[School], B1210, Table1[YO rank])</f>
        <v>0.58576595744680848</v>
      </c>
      <c r="K1210" s="3">
        <f t="shared" si="61"/>
        <v>0.8524572300316009</v>
      </c>
      <c r="L1210" s="3">
        <f t="shared" si="59"/>
        <v>45</v>
      </c>
      <c r="M1210" s="3">
        <f t="shared" si="60"/>
        <v>3.7777777777777777</v>
      </c>
    </row>
    <row r="1211" spans="1:13" ht="15.6">
      <c r="A1211" s="7" t="s">
        <v>1289</v>
      </c>
      <c r="B1211" s="7" t="s">
        <v>58</v>
      </c>
      <c r="C1211" s="7" t="s">
        <v>7</v>
      </c>
      <c r="D1211" s="7" t="s">
        <v>83</v>
      </c>
      <c r="E1211" s="7">
        <v>5820</v>
      </c>
      <c r="F1211" s="7">
        <v>1975</v>
      </c>
      <c r="G1211" s="3">
        <f>PERCENTRANK(Table1[Total Citations], E1211)</f>
        <v>0.97699999999999998</v>
      </c>
      <c r="H1211">
        <f>1-PERCENTRANK(Table1[Earliest Pub], F1211)</f>
        <v>0.84599999999999997</v>
      </c>
      <c r="I1211" s="3">
        <f>AVERAGEIF(Table1[School], B1211, Table1[Cit rank])</f>
        <v>0.49934042553191493</v>
      </c>
      <c r="J1211" s="3">
        <f>AVERAGEIF(Table1[School], B1211, Table1[YO rank])</f>
        <v>0.58576595744680848</v>
      </c>
      <c r="K1211" s="3">
        <f t="shared" si="61"/>
        <v>0.8524572300316009</v>
      </c>
      <c r="L1211" s="3">
        <f t="shared" si="59"/>
        <v>46</v>
      </c>
      <c r="M1211" s="3">
        <f t="shared" si="60"/>
        <v>126.52173913043478</v>
      </c>
    </row>
    <row r="1212" spans="1:13" ht="15.6">
      <c r="A1212" s="7" t="s">
        <v>1290</v>
      </c>
      <c r="B1212" s="7" t="s">
        <v>58</v>
      </c>
      <c r="C1212" s="7" t="s">
        <v>7</v>
      </c>
      <c r="D1212" s="7" t="s">
        <v>83</v>
      </c>
      <c r="E1212" s="7">
        <v>437</v>
      </c>
      <c r="F1212" s="7">
        <v>1997</v>
      </c>
      <c r="G1212" s="3">
        <f>PERCENTRANK(Table1[Total Citations], E1212)</f>
        <v>0.40500000000000003</v>
      </c>
      <c r="H1212">
        <f>1-PERCENTRANK(Table1[Earliest Pub], F1212)</f>
        <v>0.24</v>
      </c>
      <c r="I1212" s="3">
        <f>AVERAGEIF(Table1[School], B1212, Table1[Cit rank])</f>
        <v>0.49934042553191493</v>
      </c>
      <c r="J1212" s="3">
        <f>AVERAGEIF(Table1[School], B1212, Table1[YO rank])</f>
        <v>0.58576595744680848</v>
      </c>
      <c r="K1212" s="3">
        <f t="shared" si="61"/>
        <v>0.8524572300316009</v>
      </c>
      <c r="L1212" s="3">
        <f t="shared" si="59"/>
        <v>24</v>
      </c>
      <c r="M1212" s="3">
        <f t="shared" si="60"/>
        <v>18.208333333333332</v>
      </c>
    </row>
    <row r="1213" spans="1:13" ht="15.6">
      <c r="A1213" s="7" t="s">
        <v>1291</v>
      </c>
      <c r="B1213" s="7" t="s">
        <v>58</v>
      </c>
      <c r="C1213" s="7" t="s">
        <v>6</v>
      </c>
      <c r="D1213" s="7" t="s">
        <v>83</v>
      </c>
      <c r="E1213" s="7">
        <v>530</v>
      </c>
      <c r="F1213" s="7">
        <v>1996</v>
      </c>
      <c r="G1213" s="3">
        <f>PERCENTRANK(Table1[Total Citations], E1213)</f>
        <v>0.46700000000000003</v>
      </c>
      <c r="H1213">
        <f>1-PERCENTRANK(Table1[Earliest Pub], F1213)</f>
        <v>0.27800000000000002</v>
      </c>
      <c r="I1213" s="3">
        <f>AVERAGEIF(Table1[School], B1213, Table1[Cit rank])</f>
        <v>0.49934042553191493</v>
      </c>
      <c r="J1213" s="3">
        <f>AVERAGEIF(Table1[School], B1213, Table1[YO rank])</f>
        <v>0.58576595744680848</v>
      </c>
      <c r="K1213" s="3">
        <f t="shared" si="61"/>
        <v>0.8524572300316009</v>
      </c>
      <c r="L1213" s="3">
        <f t="shared" si="59"/>
        <v>25</v>
      </c>
      <c r="M1213" s="3">
        <f t="shared" si="60"/>
        <v>21.2</v>
      </c>
    </row>
    <row r="1214" spans="1:13" ht="15.6">
      <c r="A1214" s="7" t="s">
        <v>1292</v>
      </c>
      <c r="B1214" s="7" t="s">
        <v>58</v>
      </c>
      <c r="C1214" s="7" t="s">
        <v>7</v>
      </c>
      <c r="D1214" s="7" t="s">
        <v>83</v>
      </c>
      <c r="E1214" s="7">
        <v>2081</v>
      </c>
      <c r="F1214" s="7">
        <v>1974</v>
      </c>
      <c r="G1214" s="3">
        <f>PERCENTRANK(Table1[Total Citations], E1214)</f>
        <v>0.86499999999999999</v>
      </c>
      <c r="H1214">
        <f>1-PERCENTRANK(Table1[Earliest Pub], F1214)</f>
        <v>0.86899999999999999</v>
      </c>
      <c r="I1214" s="3">
        <f>AVERAGEIF(Table1[School], B1214, Table1[Cit rank])</f>
        <v>0.49934042553191493</v>
      </c>
      <c r="J1214" s="3">
        <f>AVERAGEIF(Table1[School], B1214, Table1[YO rank])</f>
        <v>0.58576595744680848</v>
      </c>
      <c r="K1214" s="3">
        <f t="shared" si="61"/>
        <v>0.8524572300316009</v>
      </c>
      <c r="L1214" s="3">
        <f t="shared" si="59"/>
        <v>47</v>
      </c>
      <c r="M1214" s="3">
        <f t="shared" si="60"/>
        <v>44.276595744680854</v>
      </c>
    </row>
    <row r="1215" spans="1:13" ht="15.6">
      <c r="A1215" s="7" t="s">
        <v>1293</v>
      </c>
      <c r="B1215" s="7" t="s">
        <v>58</v>
      </c>
      <c r="C1215" s="7" t="s">
        <v>7</v>
      </c>
      <c r="D1215" s="7" t="s">
        <v>83</v>
      </c>
      <c r="E1215" s="7">
        <v>419</v>
      </c>
      <c r="F1215" s="7">
        <v>1990</v>
      </c>
      <c r="G1215" s="3">
        <f>PERCENTRANK(Table1[Total Citations], E1215)</f>
        <v>0.39800000000000002</v>
      </c>
      <c r="H1215">
        <f>1-PERCENTRANK(Table1[Earliest Pub], F1215)</f>
        <v>0.43600000000000005</v>
      </c>
      <c r="I1215" s="3">
        <f>AVERAGEIF(Table1[School], B1215, Table1[Cit rank])</f>
        <v>0.49934042553191493</v>
      </c>
      <c r="J1215" s="3">
        <f>AVERAGEIF(Table1[School], B1215, Table1[YO rank])</f>
        <v>0.58576595744680848</v>
      </c>
      <c r="K1215" s="3">
        <f t="shared" si="61"/>
        <v>0.8524572300316009</v>
      </c>
      <c r="L1215" s="3">
        <f t="shared" si="59"/>
        <v>31</v>
      </c>
      <c r="M1215" s="3">
        <f t="shared" si="60"/>
        <v>13.516129032258064</v>
      </c>
    </row>
    <row r="1216" spans="1:13" ht="15.6">
      <c r="A1216" s="7" t="s">
        <v>1294</v>
      </c>
      <c r="B1216" s="7" t="s">
        <v>58</v>
      </c>
      <c r="C1216" s="7" t="s">
        <v>7</v>
      </c>
      <c r="D1216" s="7" t="s">
        <v>83</v>
      </c>
      <c r="E1216" s="7">
        <v>1217</v>
      </c>
      <c r="F1216" s="7">
        <v>1975</v>
      </c>
      <c r="G1216" s="3">
        <f>PERCENTRANK(Table1[Total Citations], E1216)</f>
        <v>0.73599999999999999</v>
      </c>
      <c r="H1216">
        <f>1-PERCENTRANK(Table1[Earliest Pub], F1216)</f>
        <v>0.84599999999999997</v>
      </c>
      <c r="I1216" s="3">
        <f>AVERAGEIF(Table1[School], B1216, Table1[Cit rank])</f>
        <v>0.49934042553191493</v>
      </c>
      <c r="J1216" s="3">
        <f>AVERAGEIF(Table1[School], B1216, Table1[YO rank])</f>
        <v>0.58576595744680848</v>
      </c>
      <c r="K1216" s="3">
        <f t="shared" si="61"/>
        <v>0.8524572300316009</v>
      </c>
      <c r="L1216" s="3">
        <f t="shared" si="59"/>
        <v>46</v>
      </c>
      <c r="M1216" s="3">
        <f t="shared" si="60"/>
        <v>26.456521739130434</v>
      </c>
    </row>
    <row r="1217" spans="1:13" ht="15.6">
      <c r="A1217" s="7" t="s">
        <v>1295</v>
      </c>
      <c r="B1217" s="7" t="s">
        <v>58</v>
      </c>
      <c r="C1217" s="7" t="s">
        <v>7</v>
      </c>
      <c r="D1217" s="7" t="s">
        <v>83</v>
      </c>
      <c r="E1217" s="7">
        <v>4384</v>
      </c>
      <c r="F1217" s="7">
        <v>1966</v>
      </c>
      <c r="G1217" s="3">
        <f>PERCENTRANK(Table1[Total Citations], E1217)</f>
        <v>0.96</v>
      </c>
      <c r="H1217">
        <f>1-PERCENTRANK(Table1[Earliest Pub], F1217)</f>
        <v>0.96599999999999997</v>
      </c>
      <c r="I1217" s="3">
        <f>AVERAGEIF(Table1[School], B1217, Table1[Cit rank])</f>
        <v>0.49934042553191493</v>
      </c>
      <c r="J1217" s="3">
        <f>AVERAGEIF(Table1[School], B1217, Table1[YO rank])</f>
        <v>0.58576595744680848</v>
      </c>
      <c r="K1217" s="3">
        <f t="shared" si="61"/>
        <v>0.8524572300316009</v>
      </c>
      <c r="L1217" s="3">
        <f t="shared" si="59"/>
        <v>55</v>
      </c>
      <c r="M1217" s="3">
        <f t="shared" si="60"/>
        <v>79.709090909090904</v>
      </c>
    </row>
    <row r="1218" spans="1:13">
      <c r="A1218" t="s">
        <v>1296</v>
      </c>
      <c r="B1218" t="s">
        <v>11</v>
      </c>
      <c r="C1218" t="s">
        <v>7</v>
      </c>
      <c r="D1218" t="s">
        <v>83</v>
      </c>
      <c r="E1218">
        <v>346</v>
      </c>
      <c r="F1218">
        <v>1979</v>
      </c>
      <c r="G1218" s="3">
        <f>PERCENTRANK(Table1[Total Citations], E1218)</f>
        <v>0.33900000000000002</v>
      </c>
      <c r="H1218">
        <f>1-PERCENTRANK(Table1[Earliest Pub], F1218)</f>
        <v>0.76</v>
      </c>
      <c r="I1218" s="3">
        <f>AVERAGEIF(Table1[School], B1218, Table1[Cit rank])</f>
        <v>0.45024000000000003</v>
      </c>
      <c r="J1218" s="3">
        <f>AVERAGEIF(Table1[School], B1218, Table1[YO rank])</f>
        <v>0.61651999999999985</v>
      </c>
      <c r="K1218" s="3">
        <f t="shared" ref="K1218:K1242" si="62">I1218/J1218</f>
        <v>0.73029261013430247</v>
      </c>
      <c r="L1218" s="3">
        <f t="shared" ref="L1218:L1281" si="63">2021-F1218</f>
        <v>42</v>
      </c>
      <c r="M1218" s="3">
        <f t="shared" ref="M1218:M1281" si="64">E1218/L1218</f>
        <v>8.2380952380952372</v>
      </c>
    </row>
    <row r="1219" spans="1:13">
      <c r="A1219" t="s">
        <v>1297</v>
      </c>
      <c r="B1219" t="s">
        <v>11</v>
      </c>
      <c r="C1219" t="s">
        <v>7</v>
      </c>
      <c r="D1219" t="s">
        <v>83</v>
      </c>
      <c r="E1219">
        <v>223</v>
      </c>
      <c r="F1219">
        <v>1986</v>
      </c>
      <c r="G1219" s="3">
        <f>PERCENTRANK(Table1[Total Citations], E1219)</f>
        <v>0.222</v>
      </c>
      <c r="H1219">
        <f>1-PERCENTRANK(Table1[Earliest Pub], F1219)</f>
        <v>0.56400000000000006</v>
      </c>
      <c r="I1219" s="3">
        <f>AVERAGEIF(Table1[School], B1219, Table1[Cit rank])</f>
        <v>0.45024000000000003</v>
      </c>
      <c r="J1219" s="3">
        <f>AVERAGEIF(Table1[School], B1219, Table1[YO rank])</f>
        <v>0.61651999999999985</v>
      </c>
      <c r="K1219" s="3">
        <f t="shared" si="62"/>
        <v>0.73029261013430247</v>
      </c>
      <c r="L1219" s="3">
        <f t="shared" si="63"/>
        <v>35</v>
      </c>
      <c r="M1219" s="3">
        <f t="shared" si="64"/>
        <v>6.371428571428571</v>
      </c>
    </row>
    <row r="1220" spans="1:13">
      <c r="A1220" t="s">
        <v>1298</v>
      </c>
      <c r="B1220" t="s">
        <v>11</v>
      </c>
      <c r="C1220" t="s">
        <v>7</v>
      </c>
      <c r="D1220" t="s">
        <v>83</v>
      </c>
      <c r="E1220">
        <v>108</v>
      </c>
      <c r="F1220">
        <v>1985</v>
      </c>
      <c r="G1220" s="3">
        <f>PERCENTRANK(Table1[Total Citations], E1220)</f>
        <v>0.106</v>
      </c>
      <c r="H1220">
        <f>1-PERCENTRANK(Table1[Earliest Pub], F1220)</f>
        <v>0.59299999999999997</v>
      </c>
      <c r="I1220" s="3">
        <f>AVERAGEIF(Table1[School], B1220, Table1[Cit rank])</f>
        <v>0.45024000000000003</v>
      </c>
      <c r="J1220" s="3">
        <f>AVERAGEIF(Table1[School], B1220, Table1[YO rank])</f>
        <v>0.61651999999999985</v>
      </c>
      <c r="K1220" s="3">
        <f t="shared" si="62"/>
        <v>0.73029261013430247</v>
      </c>
      <c r="L1220" s="3">
        <f t="shared" si="63"/>
        <v>36</v>
      </c>
      <c r="M1220" s="3">
        <f t="shared" si="64"/>
        <v>3</v>
      </c>
    </row>
    <row r="1221" spans="1:13">
      <c r="A1221" t="s">
        <v>1299</v>
      </c>
      <c r="B1221" t="s">
        <v>11</v>
      </c>
      <c r="C1221" t="s">
        <v>7</v>
      </c>
      <c r="D1221" t="s">
        <v>83</v>
      </c>
      <c r="E1221">
        <v>858</v>
      </c>
      <c r="F1221">
        <v>1996</v>
      </c>
      <c r="G1221" s="3">
        <f>PERCENTRANK(Table1[Total Citations], E1221)</f>
        <v>0.63200000000000001</v>
      </c>
      <c r="H1221">
        <f>1-PERCENTRANK(Table1[Earliest Pub], F1221)</f>
        <v>0.27800000000000002</v>
      </c>
      <c r="I1221" s="3">
        <f>AVERAGEIF(Table1[School], B1221, Table1[Cit rank])</f>
        <v>0.45024000000000003</v>
      </c>
      <c r="J1221" s="3">
        <f>AVERAGEIF(Table1[School], B1221, Table1[YO rank])</f>
        <v>0.61651999999999985</v>
      </c>
      <c r="K1221" s="3">
        <f t="shared" si="62"/>
        <v>0.73029261013430247</v>
      </c>
      <c r="L1221" s="3">
        <f t="shared" si="63"/>
        <v>25</v>
      </c>
      <c r="M1221" s="3">
        <f t="shared" si="64"/>
        <v>34.32</v>
      </c>
    </row>
    <row r="1222" spans="1:13">
      <c r="A1222" t="s">
        <v>1300</v>
      </c>
      <c r="B1222" t="s">
        <v>11</v>
      </c>
      <c r="C1222" t="s">
        <v>7</v>
      </c>
      <c r="D1222" t="s">
        <v>83</v>
      </c>
      <c r="E1222">
        <v>739</v>
      </c>
      <c r="F1222">
        <v>1984</v>
      </c>
      <c r="G1222" s="3">
        <f>PERCENTRANK(Table1[Total Citations], E1222)</f>
        <v>0.58699999999999997</v>
      </c>
      <c r="H1222">
        <f>1-PERCENTRANK(Table1[Earliest Pub], F1222)</f>
        <v>0.622</v>
      </c>
      <c r="I1222" s="3">
        <f>AVERAGEIF(Table1[School], B1222, Table1[Cit rank])</f>
        <v>0.45024000000000003</v>
      </c>
      <c r="J1222" s="3">
        <f>AVERAGEIF(Table1[School], B1222, Table1[YO rank])</f>
        <v>0.61651999999999985</v>
      </c>
      <c r="K1222" s="3">
        <f t="shared" si="62"/>
        <v>0.73029261013430247</v>
      </c>
      <c r="L1222" s="3">
        <f t="shared" si="63"/>
        <v>37</v>
      </c>
      <c r="M1222" s="3">
        <f t="shared" si="64"/>
        <v>19.972972972972972</v>
      </c>
    </row>
    <row r="1223" spans="1:13">
      <c r="A1223" t="s">
        <v>1301</v>
      </c>
      <c r="B1223" t="s">
        <v>11</v>
      </c>
      <c r="C1223" t="s">
        <v>7</v>
      </c>
      <c r="D1223" t="s">
        <v>83</v>
      </c>
      <c r="E1223">
        <v>362</v>
      </c>
      <c r="F1223">
        <v>1983</v>
      </c>
      <c r="G1223" s="3">
        <f>PERCENTRANK(Table1[Total Citations], E1223)</f>
        <v>0.35199999999999998</v>
      </c>
      <c r="H1223">
        <f>1-PERCENTRANK(Table1[Earliest Pub], F1223)</f>
        <v>0.65200000000000002</v>
      </c>
      <c r="I1223" s="3">
        <f>AVERAGEIF(Table1[School], B1223, Table1[Cit rank])</f>
        <v>0.45024000000000003</v>
      </c>
      <c r="J1223" s="3">
        <f>AVERAGEIF(Table1[School], B1223, Table1[YO rank])</f>
        <v>0.61651999999999985</v>
      </c>
      <c r="K1223" s="3">
        <f t="shared" si="62"/>
        <v>0.73029261013430247</v>
      </c>
      <c r="L1223" s="3">
        <f t="shared" si="63"/>
        <v>38</v>
      </c>
      <c r="M1223" s="3">
        <f t="shared" si="64"/>
        <v>9.526315789473685</v>
      </c>
    </row>
    <row r="1224" spans="1:13">
      <c r="A1224" t="s">
        <v>1302</v>
      </c>
      <c r="B1224" t="s">
        <v>11</v>
      </c>
      <c r="C1224" t="s">
        <v>7</v>
      </c>
      <c r="D1224" t="s">
        <v>83</v>
      </c>
      <c r="E1224">
        <v>274</v>
      </c>
      <c r="F1224">
        <v>1975</v>
      </c>
      <c r="G1224" s="3">
        <f>PERCENTRANK(Table1[Total Citations], E1224)</f>
        <v>0.27200000000000002</v>
      </c>
      <c r="H1224">
        <f>1-PERCENTRANK(Table1[Earliest Pub], F1224)</f>
        <v>0.84599999999999997</v>
      </c>
      <c r="I1224" s="3">
        <f>AVERAGEIF(Table1[School], B1224, Table1[Cit rank])</f>
        <v>0.45024000000000003</v>
      </c>
      <c r="J1224" s="3">
        <f>AVERAGEIF(Table1[School], B1224, Table1[YO rank])</f>
        <v>0.61651999999999985</v>
      </c>
      <c r="K1224" s="3">
        <f t="shared" si="62"/>
        <v>0.73029261013430247</v>
      </c>
      <c r="L1224" s="3">
        <f t="shared" si="63"/>
        <v>46</v>
      </c>
      <c r="M1224" s="3">
        <f t="shared" si="64"/>
        <v>5.9565217391304346</v>
      </c>
    </row>
    <row r="1225" spans="1:13">
      <c r="A1225" t="s">
        <v>1303</v>
      </c>
      <c r="B1225" t="s">
        <v>11</v>
      </c>
      <c r="C1225" t="s">
        <v>6</v>
      </c>
      <c r="D1225" t="s">
        <v>83</v>
      </c>
      <c r="E1225">
        <v>3</v>
      </c>
      <c r="F1225">
        <v>1996</v>
      </c>
      <c r="G1225" s="3">
        <f>PERCENTRANK(Table1[Total Citations], E1225)</f>
        <v>7.0000000000000001E-3</v>
      </c>
      <c r="H1225">
        <f>1-PERCENTRANK(Table1[Earliest Pub], F1225)</f>
        <v>0.27800000000000002</v>
      </c>
      <c r="I1225" s="3">
        <f>AVERAGEIF(Table1[School], B1225, Table1[Cit rank])</f>
        <v>0.45024000000000003</v>
      </c>
      <c r="J1225" s="3">
        <f>AVERAGEIF(Table1[School], B1225, Table1[YO rank])</f>
        <v>0.61651999999999985</v>
      </c>
      <c r="K1225" s="3">
        <f t="shared" si="62"/>
        <v>0.73029261013430247</v>
      </c>
      <c r="L1225" s="3">
        <f t="shared" si="63"/>
        <v>25</v>
      </c>
      <c r="M1225" s="3">
        <f t="shared" si="64"/>
        <v>0.12</v>
      </c>
    </row>
    <row r="1226" spans="1:13">
      <c r="A1226" t="s">
        <v>1304</v>
      </c>
      <c r="B1226" t="s">
        <v>11</v>
      </c>
      <c r="C1226" t="s">
        <v>7</v>
      </c>
      <c r="D1226" t="s">
        <v>83</v>
      </c>
      <c r="E1226">
        <v>212</v>
      </c>
      <c r="F1226">
        <v>1998</v>
      </c>
      <c r="G1226" s="3">
        <f>PERCENTRANK(Table1[Total Citations], E1226)</f>
        <v>0.20399999999999999</v>
      </c>
      <c r="H1226">
        <f>1-PERCENTRANK(Table1[Earliest Pub], F1226)</f>
        <v>0.20899999999999996</v>
      </c>
      <c r="I1226" s="3">
        <f>AVERAGEIF(Table1[School], B1226, Table1[Cit rank])</f>
        <v>0.45024000000000003</v>
      </c>
      <c r="J1226" s="3">
        <f>AVERAGEIF(Table1[School], B1226, Table1[YO rank])</f>
        <v>0.61651999999999985</v>
      </c>
      <c r="K1226" s="3">
        <f t="shared" si="62"/>
        <v>0.73029261013430247</v>
      </c>
      <c r="L1226" s="3">
        <f t="shared" si="63"/>
        <v>23</v>
      </c>
      <c r="M1226" s="3">
        <f t="shared" si="64"/>
        <v>9.2173913043478262</v>
      </c>
    </row>
    <row r="1227" spans="1:13">
      <c r="A1227" t="s">
        <v>1305</v>
      </c>
      <c r="B1227" t="s">
        <v>11</v>
      </c>
      <c r="C1227" t="s">
        <v>7</v>
      </c>
      <c r="D1227" t="s">
        <v>83</v>
      </c>
      <c r="E1227">
        <v>172</v>
      </c>
      <c r="F1227">
        <v>1983</v>
      </c>
      <c r="G1227" s="3">
        <f>PERCENTRANK(Table1[Total Citations], E1227)</f>
        <v>0.161</v>
      </c>
      <c r="H1227">
        <f>1-PERCENTRANK(Table1[Earliest Pub], F1227)</f>
        <v>0.65200000000000002</v>
      </c>
      <c r="I1227" s="3">
        <f>AVERAGEIF(Table1[School], B1227, Table1[Cit rank])</f>
        <v>0.45024000000000003</v>
      </c>
      <c r="J1227" s="3">
        <f>AVERAGEIF(Table1[School], B1227, Table1[YO rank])</f>
        <v>0.61651999999999985</v>
      </c>
      <c r="K1227" s="3">
        <f t="shared" si="62"/>
        <v>0.73029261013430247</v>
      </c>
      <c r="L1227" s="3">
        <f t="shared" si="63"/>
        <v>38</v>
      </c>
      <c r="M1227" s="3">
        <f t="shared" si="64"/>
        <v>4.5263157894736841</v>
      </c>
    </row>
    <row r="1228" spans="1:13">
      <c r="A1228" t="s">
        <v>1306</v>
      </c>
      <c r="B1228" t="s">
        <v>11</v>
      </c>
      <c r="C1228" t="s">
        <v>7</v>
      </c>
      <c r="D1228" t="s">
        <v>83</v>
      </c>
      <c r="E1228">
        <v>1178</v>
      </c>
      <c r="F1228">
        <v>1978</v>
      </c>
      <c r="G1228" s="3">
        <f>PERCENTRANK(Table1[Total Citations], E1228)</f>
        <v>0.72799999999999998</v>
      </c>
      <c r="H1228">
        <f>1-PERCENTRANK(Table1[Earliest Pub], F1228)</f>
        <v>0.78200000000000003</v>
      </c>
      <c r="I1228" s="3">
        <f>AVERAGEIF(Table1[School], B1228, Table1[Cit rank])</f>
        <v>0.45024000000000003</v>
      </c>
      <c r="J1228" s="3">
        <f>AVERAGEIF(Table1[School], B1228, Table1[YO rank])</f>
        <v>0.61651999999999985</v>
      </c>
      <c r="K1228" s="3">
        <f t="shared" si="62"/>
        <v>0.73029261013430247</v>
      </c>
      <c r="L1228" s="3">
        <f t="shared" si="63"/>
        <v>43</v>
      </c>
      <c r="M1228" s="3">
        <f t="shared" si="64"/>
        <v>27.395348837209301</v>
      </c>
    </row>
    <row r="1229" spans="1:13">
      <c r="A1229" t="s">
        <v>1307</v>
      </c>
      <c r="B1229" t="s">
        <v>11</v>
      </c>
      <c r="C1229" t="s">
        <v>7</v>
      </c>
      <c r="D1229" t="s">
        <v>83</v>
      </c>
      <c r="E1229">
        <v>152</v>
      </c>
      <c r="F1229">
        <v>1987</v>
      </c>
      <c r="G1229" s="3">
        <f>PERCENTRANK(Table1[Total Citations], E1229)</f>
        <v>0.14000000000000001</v>
      </c>
      <c r="H1229">
        <f>1-PERCENTRANK(Table1[Earliest Pub], F1229)</f>
        <v>0.53</v>
      </c>
      <c r="I1229" s="3">
        <f>AVERAGEIF(Table1[School], B1229, Table1[Cit rank])</f>
        <v>0.45024000000000003</v>
      </c>
      <c r="J1229" s="3">
        <f>AVERAGEIF(Table1[School], B1229, Table1[YO rank])</f>
        <v>0.61651999999999985</v>
      </c>
      <c r="K1229" s="3">
        <f t="shared" si="62"/>
        <v>0.73029261013430247</v>
      </c>
      <c r="L1229" s="3">
        <f t="shared" si="63"/>
        <v>34</v>
      </c>
      <c r="M1229" s="3">
        <f t="shared" si="64"/>
        <v>4.4705882352941178</v>
      </c>
    </row>
    <row r="1230" spans="1:13">
      <c r="A1230" t="s">
        <v>1308</v>
      </c>
      <c r="B1230" t="s">
        <v>11</v>
      </c>
      <c r="C1230" t="s">
        <v>7</v>
      </c>
      <c r="D1230" t="s">
        <v>83</v>
      </c>
      <c r="E1230">
        <v>428</v>
      </c>
      <c r="F1230">
        <v>1994</v>
      </c>
      <c r="G1230" s="3">
        <f>PERCENTRANK(Table1[Total Citations], E1230)</f>
        <v>0.4</v>
      </c>
      <c r="H1230">
        <f>1-PERCENTRANK(Table1[Earliest Pub], F1230)</f>
        <v>0.33399999999999996</v>
      </c>
      <c r="I1230" s="3">
        <f>AVERAGEIF(Table1[School], B1230, Table1[Cit rank])</f>
        <v>0.45024000000000003</v>
      </c>
      <c r="J1230" s="3">
        <f>AVERAGEIF(Table1[School], B1230, Table1[YO rank])</f>
        <v>0.61651999999999985</v>
      </c>
      <c r="K1230" s="3">
        <f t="shared" si="62"/>
        <v>0.73029261013430247</v>
      </c>
      <c r="L1230" s="3">
        <f t="shared" si="63"/>
        <v>27</v>
      </c>
      <c r="M1230" s="3">
        <f t="shared" si="64"/>
        <v>15.851851851851851</v>
      </c>
    </row>
    <row r="1231" spans="1:13">
      <c r="A1231" t="s">
        <v>1309</v>
      </c>
      <c r="B1231" t="s">
        <v>11</v>
      </c>
      <c r="C1231" t="s">
        <v>7</v>
      </c>
      <c r="D1231" t="s">
        <v>83</v>
      </c>
      <c r="E1231">
        <v>1405</v>
      </c>
      <c r="F1231">
        <v>1979</v>
      </c>
      <c r="G1231" s="3">
        <f>PERCENTRANK(Table1[Total Citations], E1231)</f>
        <v>0.77500000000000002</v>
      </c>
      <c r="H1231">
        <f>1-PERCENTRANK(Table1[Earliest Pub], F1231)</f>
        <v>0.76</v>
      </c>
      <c r="I1231" s="3">
        <f>AVERAGEIF(Table1[School], B1231, Table1[Cit rank])</f>
        <v>0.45024000000000003</v>
      </c>
      <c r="J1231" s="3">
        <f>AVERAGEIF(Table1[School], B1231, Table1[YO rank])</f>
        <v>0.61651999999999985</v>
      </c>
      <c r="K1231" s="3">
        <f t="shared" si="62"/>
        <v>0.73029261013430247</v>
      </c>
      <c r="L1231" s="3">
        <f t="shared" si="63"/>
        <v>42</v>
      </c>
      <c r="M1231" s="3">
        <f t="shared" si="64"/>
        <v>33.452380952380949</v>
      </c>
    </row>
    <row r="1232" spans="1:13">
      <c r="A1232" t="s">
        <v>1310</v>
      </c>
      <c r="B1232" t="s">
        <v>11</v>
      </c>
      <c r="C1232" t="s">
        <v>7</v>
      </c>
      <c r="D1232" t="s">
        <v>83</v>
      </c>
      <c r="E1232">
        <v>3902</v>
      </c>
      <c r="F1232">
        <v>1985</v>
      </c>
      <c r="G1232" s="3">
        <f>PERCENTRANK(Table1[Total Citations], E1232)</f>
        <v>0.94799999999999995</v>
      </c>
      <c r="H1232">
        <f>1-PERCENTRANK(Table1[Earliest Pub], F1232)</f>
        <v>0.59299999999999997</v>
      </c>
      <c r="I1232" s="3">
        <f>AVERAGEIF(Table1[School], B1232, Table1[Cit rank])</f>
        <v>0.45024000000000003</v>
      </c>
      <c r="J1232" s="3">
        <f>AVERAGEIF(Table1[School], B1232, Table1[YO rank])</f>
        <v>0.61651999999999985</v>
      </c>
      <c r="K1232" s="3">
        <f t="shared" si="62"/>
        <v>0.73029261013430247</v>
      </c>
      <c r="L1232" s="3">
        <f t="shared" si="63"/>
        <v>36</v>
      </c>
      <c r="M1232" s="3">
        <f t="shared" si="64"/>
        <v>108.38888888888889</v>
      </c>
    </row>
    <row r="1233" spans="1:13">
      <c r="A1233" t="s">
        <v>1311</v>
      </c>
      <c r="B1233" t="s">
        <v>11</v>
      </c>
      <c r="C1233" t="s">
        <v>7</v>
      </c>
      <c r="D1233" t="s">
        <v>83</v>
      </c>
      <c r="E1233">
        <v>156</v>
      </c>
      <c r="F1233">
        <v>1988</v>
      </c>
      <c r="G1233" s="3">
        <f>PERCENTRANK(Table1[Total Citations], E1233)</f>
        <v>0.14399999999999999</v>
      </c>
      <c r="H1233">
        <f>1-PERCENTRANK(Table1[Earliest Pub], F1233)</f>
        <v>0.5</v>
      </c>
      <c r="I1233" s="3">
        <f>AVERAGEIF(Table1[School], B1233, Table1[Cit rank])</f>
        <v>0.45024000000000003</v>
      </c>
      <c r="J1233" s="3">
        <f>AVERAGEIF(Table1[School], B1233, Table1[YO rank])</f>
        <v>0.61651999999999985</v>
      </c>
      <c r="K1233" s="3">
        <f t="shared" si="62"/>
        <v>0.73029261013430247</v>
      </c>
      <c r="L1233" s="3">
        <f t="shared" si="63"/>
        <v>33</v>
      </c>
      <c r="M1233" s="3">
        <f t="shared" si="64"/>
        <v>4.7272727272727275</v>
      </c>
    </row>
    <row r="1234" spans="1:13">
      <c r="A1234" t="s">
        <v>1312</v>
      </c>
      <c r="B1234" t="s">
        <v>11</v>
      </c>
      <c r="C1234" t="s">
        <v>7</v>
      </c>
      <c r="D1234" t="s">
        <v>83</v>
      </c>
      <c r="E1234">
        <v>148</v>
      </c>
      <c r="F1234">
        <v>1985</v>
      </c>
      <c r="G1234" s="3">
        <f>PERCENTRANK(Table1[Total Citations], E1234)</f>
        <v>0.13700000000000001</v>
      </c>
      <c r="H1234">
        <f>1-PERCENTRANK(Table1[Earliest Pub], F1234)</f>
        <v>0.59299999999999997</v>
      </c>
      <c r="I1234" s="3">
        <f>AVERAGEIF(Table1[School], B1234, Table1[Cit rank])</f>
        <v>0.45024000000000003</v>
      </c>
      <c r="J1234" s="3">
        <f>AVERAGEIF(Table1[School], B1234, Table1[YO rank])</f>
        <v>0.61651999999999985</v>
      </c>
      <c r="K1234" s="3">
        <f t="shared" si="62"/>
        <v>0.73029261013430247</v>
      </c>
      <c r="L1234" s="3">
        <f t="shared" si="63"/>
        <v>36</v>
      </c>
      <c r="M1234" s="3">
        <f t="shared" si="64"/>
        <v>4.1111111111111107</v>
      </c>
    </row>
    <row r="1235" spans="1:13">
      <c r="A1235" t="s">
        <v>1313</v>
      </c>
      <c r="B1235" t="s">
        <v>11</v>
      </c>
      <c r="C1235" t="s">
        <v>7</v>
      </c>
      <c r="D1235" t="s">
        <v>83</v>
      </c>
      <c r="E1235">
        <v>609</v>
      </c>
      <c r="F1235">
        <v>1983</v>
      </c>
      <c r="G1235" s="3">
        <f>PERCENTRANK(Table1[Total Citations], E1235)</f>
        <v>0.51400000000000001</v>
      </c>
      <c r="H1235">
        <f>1-PERCENTRANK(Table1[Earliest Pub], F1235)</f>
        <v>0.65200000000000002</v>
      </c>
      <c r="I1235" s="3">
        <f>AVERAGEIF(Table1[School], B1235, Table1[Cit rank])</f>
        <v>0.45024000000000003</v>
      </c>
      <c r="J1235" s="3">
        <f>AVERAGEIF(Table1[School], B1235, Table1[YO rank])</f>
        <v>0.61651999999999985</v>
      </c>
      <c r="K1235" s="3">
        <f t="shared" si="62"/>
        <v>0.73029261013430247</v>
      </c>
      <c r="L1235" s="3">
        <f t="shared" si="63"/>
        <v>38</v>
      </c>
      <c r="M1235" s="3">
        <f t="shared" si="64"/>
        <v>16.026315789473685</v>
      </c>
    </row>
    <row r="1236" spans="1:13">
      <c r="A1236" t="s">
        <v>1314</v>
      </c>
      <c r="B1236" t="s">
        <v>11</v>
      </c>
      <c r="C1236" t="s">
        <v>7</v>
      </c>
      <c r="D1236" t="s">
        <v>83</v>
      </c>
      <c r="E1236">
        <v>549</v>
      </c>
      <c r="F1236">
        <v>1974</v>
      </c>
      <c r="G1236" s="3">
        <f>PERCENTRANK(Table1[Total Citations], E1236)</f>
        <v>0.48</v>
      </c>
      <c r="H1236">
        <f>1-PERCENTRANK(Table1[Earliest Pub], F1236)</f>
        <v>0.86899999999999999</v>
      </c>
      <c r="I1236" s="3">
        <f>AVERAGEIF(Table1[School], B1236, Table1[Cit rank])</f>
        <v>0.45024000000000003</v>
      </c>
      <c r="J1236" s="3">
        <f>AVERAGEIF(Table1[School], B1236, Table1[YO rank])</f>
        <v>0.61651999999999985</v>
      </c>
      <c r="K1236" s="3">
        <f t="shared" si="62"/>
        <v>0.73029261013430247</v>
      </c>
      <c r="L1236" s="3">
        <f t="shared" si="63"/>
        <v>47</v>
      </c>
      <c r="M1236" s="3">
        <f t="shared" si="64"/>
        <v>11.680851063829786</v>
      </c>
    </row>
    <row r="1237" spans="1:13">
      <c r="A1237" t="s">
        <v>1315</v>
      </c>
      <c r="B1237" t="s">
        <v>11</v>
      </c>
      <c r="C1237" t="s">
        <v>7</v>
      </c>
      <c r="D1237" t="s">
        <v>83</v>
      </c>
      <c r="E1237">
        <v>783</v>
      </c>
      <c r="F1237">
        <v>1979</v>
      </c>
      <c r="G1237" s="3">
        <f>PERCENTRANK(Table1[Total Citations], E1237)</f>
        <v>0.60799999999999998</v>
      </c>
      <c r="H1237">
        <f>1-PERCENTRANK(Table1[Earliest Pub], F1237)</f>
        <v>0.76</v>
      </c>
      <c r="I1237" s="3">
        <f>AVERAGEIF(Table1[School], B1237, Table1[Cit rank])</f>
        <v>0.45024000000000003</v>
      </c>
      <c r="J1237" s="3">
        <f>AVERAGEIF(Table1[School], B1237, Table1[YO rank])</f>
        <v>0.61651999999999985</v>
      </c>
      <c r="K1237" s="3">
        <f t="shared" si="62"/>
        <v>0.73029261013430247</v>
      </c>
      <c r="L1237" s="3">
        <f t="shared" si="63"/>
        <v>42</v>
      </c>
      <c r="M1237" s="3">
        <f t="shared" si="64"/>
        <v>18.642857142857142</v>
      </c>
    </row>
    <row r="1238" spans="1:13">
      <c r="A1238" t="s">
        <v>1316</v>
      </c>
      <c r="B1238" t="s">
        <v>11</v>
      </c>
      <c r="C1238" t="s">
        <v>6</v>
      </c>
      <c r="D1238" t="s">
        <v>83</v>
      </c>
      <c r="E1238">
        <v>238</v>
      </c>
      <c r="F1238">
        <v>1984</v>
      </c>
      <c r="G1238" s="3">
        <f>PERCENTRANK(Table1[Total Citations], E1238)</f>
        <v>0.23899999999999999</v>
      </c>
      <c r="H1238">
        <f>1-PERCENTRANK(Table1[Earliest Pub], F1238)</f>
        <v>0.622</v>
      </c>
      <c r="I1238" s="3">
        <f>AVERAGEIF(Table1[School], B1238, Table1[Cit rank])</f>
        <v>0.45024000000000003</v>
      </c>
      <c r="J1238" s="3">
        <f>AVERAGEIF(Table1[School], B1238, Table1[YO rank])</f>
        <v>0.61651999999999985</v>
      </c>
      <c r="K1238" s="3">
        <f t="shared" si="62"/>
        <v>0.73029261013430247</v>
      </c>
      <c r="L1238" s="3">
        <f t="shared" si="63"/>
        <v>37</v>
      </c>
      <c r="M1238" s="3">
        <f t="shared" si="64"/>
        <v>6.4324324324324325</v>
      </c>
    </row>
    <row r="1239" spans="1:13">
      <c r="A1239" t="s">
        <v>1317</v>
      </c>
      <c r="B1239" t="s">
        <v>11</v>
      </c>
      <c r="C1239" t="s">
        <v>7</v>
      </c>
      <c r="D1239" t="s">
        <v>83</v>
      </c>
      <c r="E1239">
        <v>1425</v>
      </c>
      <c r="F1239">
        <v>1983</v>
      </c>
      <c r="G1239" s="3">
        <f>PERCENTRANK(Table1[Total Citations], E1239)</f>
        <v>0.78</v>
      </c>
      <c r="H1239">
        <f>1-PERCENTRANK(Table1[Earliest Pub], F1239)</f>
        <v>0.65200000000000002</v>
      </c>
      <c r="I1239" s="3">
        <f>AVERAGEIF(Table1[School], B1239, Table1[Cit rank])</f>
        <v>0.45024000000000003</v>
      </c>
      <c r="J1239" s="3">
        <f>AVERAGEIF(Table1[School], B1239, Table1[YO rank])</f>
        <v>0.61651999999999985</v>
      </c>
      <c r="K1239" s="3">
        <f t="shared" si="62"/>
        <v>0.73029261013430247</v>
      </c>
      <c r="L1239" s="3">
        <f t="shared" si="63"/>
        <v>38</v>
      </c>
      <c r="M1239" s="3">
        <f t="shared" si="64"/>
        <v>37.5</v>
      </c>
    </row>
    <row r="1240" spans="1:13">
      <c r="A1240" t="s">
        <v>1318</v>
      </c>
      <c r="B1240" t="s">
        <v>11</v>
      </c>
      <c r="C1240" t="s">
        <v>7</v>
      </c>
      <c r="D1240" t="s">
        <v>83</v>
      </c>
      <c r="E1240">
        <v>5370</v>
      </c>
      <c r="F1240">
        <v>1976</v>
      </c>
      <c r="G1240" s="3">
        <f>PERCENTRANK(Table1[Total Citations], E1240)</f>
        <v>0.97199999999999998</v>
      </c>
      <c r="H1240">
        <f>1-PERCENTRANK(Table1[Earliest Pub], F1240)</f>
        <v>0.82299999999999995</v>
      </c>
      <c r="I1240" s="3">
        <f>AVERAGEIF(Table1[School], B1240, Table1[Cit rank])</f>
        <v>0.45024000000000003</v>
      </c>
      <c r="J1240" s="3">
        <f>AVERAGEIF(Table1[School], B1240, Table1[YO rank])</f>
        <v>0.61651999999999985</v>
      </c>
      <c r="K1240" s="3">
        <f t="shared" si="62"/>
        <v>0.73029261013430247</v>
      </c>
      <c r="L1240" s="3">
        <f t="shared" si="63"/>
        <v>45</v>
      </c>
      <c r="M1240" s="3">
        <f t="shared" si="64"/>
        <v>119.33333333333333</v>
      </c>
    </row>
    <row r="1241" spans="1:13">
      <c r="A1241" t="s">
        <v>1319</v>
      </c>
      <c r="B1241" t="s">
        <v>11</v>
      </c>
      <c r="C1241" t="s">
        <v>7</v>
      </c>
      <c r="D1241" t="s">
        <v>83</v>
      </c>
      <c r="E1241">
        <v>703</v>
      </c>
      <c r="F1241">
        <v>1982</v>
      </c>
      <c r="G1241" s="3">
        <f>PERCENTRANK(Table1[Total Citations], E1241)</f>
        <v>0.56999999999999995</v>
      </c>
      <c r="H1241">
        <f>1-PERCENTRANK(Table1[Earliest Pub], F1241)</f>
        <v>0.68399999999999994</v>
      </c>
      <c r="I1241" s="3">
        <f>AVERAGEIF(Table1[School], B1241, Table1[Cit rank])</f>
        <v>0.45024000000000003</v>
      </c>
      <c r="J1241" s="3">
        <f>AVERAGEIF(Table1[School], B1241, Table1[YO rank])</f>
        <v>0.61651999999999985</v>
      </c>
      <c r="K1241" s="3">
        <f t="shared" si="62"/>
        <v>0.73029261013430247</v>
      </c>
      <c r="L1241" s="3">
        <f t="shared" si="63"/>
        <v>39</v>
      </c>
      <c r="M1241" s="3">
        <f t="shared" si="64"/>
        <v>18.025641025641026</v>
      </c>
    </row>
    <row r="1242" spans="1:13">
      <c r="A1242" t="s">
        <v>1320</v>
      </c>
      <c r="B1242" t="s">
        <v>11</v>
      </c>
      <c r="C1242" t="s">
        <v>7</v>
      </c>
      <c r="D1242" t="s">
        <v>83</v>
      </c>
      <c r="E1242">
        <v>3641</v>
      </c>
      <c r="F1242">
        <v>1977</v>
      </c>
      <c r="G1242" s="3">
        <f>PERCENTRANK(Table1[Total Citations], E1242)</f>
        <v>0.93899999999999995</v>
      </c>
      <c r="H1242">
        <f>1-PERCENTRANK(Table1[Earliest Pub], F1242)</f>
        <v>0.80499999999999994</v>
      </c>
      <c r="I1242" s="3">
        <f>AVERAGEIF(Table1[School], B1242, Table1[Cit rank])</f>
        <v>0.45024000000000003</v>
      </c>
      <c r="J1242" s="3">
        <f>AVERAGEIF(Table1[School], B1242, Table1[YO rank])</f>
        <v>0.61651999999999985</v>
      </c>
      <c r="K1242" s="3">
        <f t="shared" si="62"/>
        <v>0.73029261013430247</v>
      </c>
      <c r="L1242" s="3">
        <f t="shared" si="63"/>
        <v>44</v>
      </c>
      <c r="M1242" s="3">
        <f t="shared" si="64"/>
        <v>82.75</v>
      </c>
    </row>
    <row r="1243" spans="1:13">
      <c r="A1243" t="s">
        <v>1321</v>
      </c>
      <c r="B1243" t="s">
        <v>12</v>
      </c>
      <c r="C1243" t="s">
        <v>7</v>
      </c>
      <c r="D1243" t="s">
        <v>83</v>
      </c>
      <c r="E1243">
        <v>20</v>
      </c>
      <c r="F1243">
        <v>2002</v>
      </c>
      <c r="G1243" s="3">
        <f>PERCENTRANK(Table1[Total Citations], E1243)</f>
        <v>2.7E-2</v>
      </c>
      <c r="H1243">
        <f>1-PERCENTRANK(Table1[Earliest Pub], F1243)</f>
        <v>0.10299999999999998</v>
      </c>
      <c r="I1243" s="3">
        <f>AVERAGEIF(Table1[School], B1243, Table1[Cit rank])</f>
        <v>0.28844444444444445</v>
      </c>
      <c r="J1243" s="3">
        <f>AVERAGEIF(Table1[School], B1243, Table1[YO rank])</f>
        <v>0.68607407407407406</v>
      </c>
      <c r="K1243" s="3">
        <f t="shared" ref="K1243:K1273" si="65">I1243/J1243</f>
        <v>0.42042755344418054</v>
      </c>
      <c r="L1243" s="3">
        <f t="shared" si="63"/>
        <v>19</v>
      </c>
      <c r="M1243" s="3">
        <f t="shared" si="64"/>
        <v>1.0526315789473684</v>
      </c>
    </row>
    <row r="1244" spans="1:13">
      <c r="A1244" t="s">
        <v>1322</v>
      </c>
      <c r="B1244" t="s">
        <v>12</v>
      </c>
      <c r="C1244" t="s">
        <v>7</v>
      </c>
      <c r="D1244" t="s">
        <v>83</v>
      </c>
      <c r="E1244">
        <v>360</v>
      </c>
      <c r="F1244">
        <v>1982</v>
      </c>
      <c r="G1244" s="3">
        <f>PERCENTRANK(Table1[Total Citations], E1244)</f>
        <v>0.34899999999999998</v>
      </c>
      <c r="H1244">
        <f>1-PERCENTRANK(Table1[Earliest Pub], F1244)</f>
        <v>0.68399999999999994</v>
      </c>
      <c r="I1244" s="3">
        <f>AVERAGEIF(Table1[School], B1244, Table1[Cit rank])</f>
        <v>0.28844444444444445</v>
      </c>
      <c r="J1244" s="3">
        <f>AVERAGEIF(Table1[School], B1244, Table1[YO rank])</f>
        <v>0.68607407407407406</v>
      </c>
      <c r="K1244" s="3">
        <f t="shared" si="65"/>
        <v>0.42042755344418054</v>
      </c>
      <c r="L1244" s="3">
        <f t="shared" si="63"/>
        <v>39</v>
      </c>
      <c r="M1244" s="3">
        <f t="shared" si="64"/>
        <v>9.2307692307692299</v>
      </c>
    </row>
    <row r="1245" spans="1:13">
      <c r="A1245" t="s">
        <v>1323</v>
      </c>
      <c r="B1245" t="s">
        <v>12</v>
      </c>
      <c r="C1245" t="s">
        <v>7</v>
      </c>
      <c r="D1245" t="s">
        <v>83</v>
      </c>
      <c r="E1245">
        <v>243</v>
      </c>
      <c r="F1245">
        <v>1980</v>
      </c>
      <c r="G1245" s="3">
        <f>PERCENTRANK(Table1[Total Citations], E1245)</f>
        <v>0.24299999999999999</v>
      </c>
      <c r="H1245">
        <f>1-PERCENTRANK(Table1[Earliest Pub], F1245)</f>
        <v>0.73899999999999999</v>
      </c>
      <c r="I1245" s="3">
        <f>AVERAGEIF(Table1[School], B1245, Table1[Cit rank])</f>
        <v>0.28844444444444445</v>
      </c>
      <c r="J1245" s="3">
        <f>AVERAGEIF(Table1[School], B1245, Table1[YO rank])</f>
        <v>0.68607407407407406</v>
      </c>
      <c r="K1245" s="3">
        <f t="shared" si="65"/>
        <v>0.42042755344418054</v>
      </c>
      <c r="L1245" s="3">
        <f t="shared" si="63"/>
        <v>41</v>
      </c>
      <c r="M1245" s="3">
        <f t="shared" si="64"/>
        <v>5.9268292682926829</v>
      </c>
    </row>
    <row r="1246" spans="1:13">
      <c r="A1246" t="s">
        <v>1324</v>
      </c>
      <c r="B1246" t="s">
        <v>12</v>
      </c>
      <c r="C1246" t="s">
        <v>7</v>
      </c>
      <c r="D1246" t="s">
        <v>83</v>
      </c>
      <c r="E1246">
        <v>143</v>
      </c>
      <c r="F1246">
        <v>1978</v>
      </c>
      <c r="G1246" s="3">
        <f>PERCENTRANK(Table1[Total Citations], E1246)</f>
        <v>0.13300000000000001</v>
      </c>
      <c r="H1246">
        <f>1-PERCENTRANK(Table1[Earliest Pub], F1246)</f>
        <v>0.78200000000000003</v>
      </c>
      <c r="I1246" s="3">
        <f>AVERAGEIF(Table1[School], B1246, Table1[Cit rank])</f>
        <v>0.28844444444444445</v>
      </c>
      <c r="J1246" s="3">
        <f>AVERAGEIF(Table1[School], B1246, Table1[YO rank])</f>
        <v>0.68607407407407406</v>
      </c>
      <c r="K1246" s="3">
        <f t="shared" si="65"/>
        <v>0.42042755344418054</v>
      </c>
      <c r="L1246" s="3">
        <f t="shared" si="63"/>
        <v>43</v>
      </c>
      <c r="M1246" s="3">
        <f t="shared" si="64"/>
        <v>3.3255813953488373</v>
      </c>
    </row>
    <row r="1247" spans="1:13">
      <c r="A1247" t="s">
        <v>1325</v>
      </c>
      <c r="B1247" t="s">
        <v>12</v>
      </c>
      <c r="C1247" t="s">
        <v>6</v>
      </c>
      <c r="D1247" t="s">
        <v>83</v>
      </c>
      <c r="E1247">
        <v>13</v>
      </c>
      <c r="F1247">
        <v>1993</v>
      </c>
      <c r="G1247" s="3">
        <f>PERCENTRANK(Table1[Total Citations], E1247)</f>
        <v>1.7999999999999999E-2</v>
      </c>
      <c r="H1247">
        <f>1-PERCENTRANK(Table1[Earliest Pub], F1247)</f>
        <v>0.36299999999999999</v>
      </c>
      <c r="I1247" s="3">
        <f>AVERAGEIF(Table1[School], B1247, Table1[Cit rank])</f>
        <v>0.28844444444444445</v>
      </c>
      <c r="J1247" s="3">
        <f>AVERAGEIF(Table1[School], B1247, Table1[YO rank])</f>
        <v>0.68607407407407406</v>
      </c>
      <c r="K1247" s="3">
        <f t="shared" si="65"/>
        <v>0.42042755344418054</v>
      </c>
      <c r="L1247" s="3">
        <f t="shared" si="63"/>
        <v>28</v>
      </c>
      <c r="M1247" s="3">
        <f t="shared" si="64"/>
        <v>0.4642857142857143</v>
      </c>
    </row>
    <row r="1248" spans="1:13">
      <c r="A1248" t="s">
        <v>1326</v>
      </c>
      <c r="B1248" t="s">
        <v>12</v>
      </c>
      <c r="C1248" t="s">
        <v>7</v>
      </c>
      <c r="D1248" t="s">
        <v>83</v>
      </c>
      <c r="E1248">
        <v>558</v>
      </c>
      <c r="F1248">
        <v>1992</v>
      </c>
      <c r="G1248" s="3">
        <f>PERCENTRANK(Table1[Total Citations], E1248)</f>
        <v>0.48299999999999998</v>
      </c>
      <c r="H1248">
        <f>1-PERCENTRANK(Table1[Earliest Pub], F1248)</f>
        <v>0.38700000000000001</v>
      </c>
      <c r="I1248" s="3">
        <f>AVERAGEIF(Table1[School], B1248, Table1[Cit rank])</f>
        <v>0.28844444444444445</v>
      </c>
      <c r="J1248" s="3">
        <f>AVERAGEIF(Table1[School], B1248, Table1[YO rank])</f>
        <v>0.68607407407407406</v>
      </c>
      <c r="K1248" s="3">
        <f t="shared" si="65"/>
        <v>0.42042755344418054</v>
      </c>
      <c r="L1248" s="3">
        <f t="shared" si="63"/>
        <v>29</v>
      </c>
      <c r="M1248" s="3">
        <f t="shared" si="64"/>
        <v>19.241379310344829</v>
      </c>
    </row>
    <row r="1249" spans="1:13">
      <c r="A1249" t="s">
        <v>1327</v>
      </c>
      <c r="B1249" t="s">
        <v>12</v>
      </c>
      <c r="C1249" t="s">
        <v>7</v>
      </c>
      <c r="D1249" t="s">
        <v>83</v>
      </c>
      <c r="E1249">
        <v>2</v>
      </c>
      <c r="F1249">
        <v>1992</v>
      </c>
      <c r="G1249" s="3">
        <f>PERCENTRANK(Table1[Total Citations], E1249)</f>
        <v>4.0000000000000001E-3</v>
      </c>
      <c r="H1249">
        <f>1-PERCENTRANK(Table1[Earliest Pub], F1249)</f>
        <v>0.38700000000000001</v>
      </c>
      <c r="I1249" s="3">
        <f>AVERAGEIF(Table1[School], B1249, Table1[Cit rank])</f>
        <v>0.28844444444444445</v>
      </c>
      <c r="J1249" s="3">
        <f>AVERAGEIF(Table1[School], B1249, Table1[YO rank])</f>
        <v>0.68607407407407406</v>
      </c>
      <c r="K1249" s="3">
        <f t="shared" si="65"/>
        <v>0.42042755344418054</v>
      </c>
      <c r="L1249" s="3">
        <f t="shared" si="63"/>
        <v>29</v>
      </c>
      <c r="M1249" s="3">
        <f t="shared" si="64"/>
        <v>6.8965517241379309E-2</v>
      </c>
    </row>
    <row r="1250" spans="1:13">
      <c r="A1250" t="s">
        <v>1328</v>
      </c>
      <c r="B1250" t="s">
        <v>12</v>
      </c>
      <c r="C1250" t="s">
        <v>7</v>
      </c>
      <c r="D1250" t="s">
        <v>83</v>
      </c>
      <c r="E1250">
        <v>266</v>
      </c>
      <c r="F1250">
        <v>1963</v>
      </c>
      <c r="G1250" s="3">
        <f>PERCENTRANK(Table1[Total Citations], E1250)</f>
        <v>0.26300000000000001</v>
      </c>
      <c r="H1250">
        <f>1-PERCENTRANK(Table1[Earliest Pub], F1250)</f>
        <v>0.98199999999999998</v>
      </c>
      <c r="I1250" s="3">
        <f>AVERAGEIF(Table1[School], B1250, Table1[Cit rank])</f>
        <v>0.28844444444444445</v>
      </c>
      <c r="J1250" s="3">
        <f>AVERAGEIF(Table1[School], B1250, Table1[YO rank])</f>
        <v>0.68607407407407406</v>
      </c>
      <c r="K1250" s="3">
        <f t="shared" si="65"/>
        <v>0.42042755344418054</v>
      </c>
      <c r="L1250" s="3">
        <f t="shared" si="63"/>
        <v>58</v>
      </c>
      <c r="M1250" s="3">
        <f t="shared" si="64"/>
        <v>4.5862068965517242</v>
      </c>
    </row>
    <row r="1251" spans="1:13">
      <c r="A1251" t="s">
        <v>1329</v>
      </c>
      <c r="B1251" t="s">
        <v>12</v>
      </c>
      <c r="C1251" t="s">
        <v>6</v>
      </c>
      <c r="D1251" t="s">
        <v>83</v>
      </c>
      <c r="E1251">
        <v>213</v>
      </c>
      <c r="F1251">
        <v>2007</v>
      </c>
      <c r="G1251" s="3">
        <f>PERCENTRANK(Table1[Total Citations], E1251)</f>
        <v>0.20599999999999999</v>
      </c>
      <c r="H1251">
        <f>1-PERCENTRANK(Table1[Earliest Pub], F1251)</f>
        <v>1.8000000000000016E-2</v>
      </c>
      <c r="I1251" s="3">
        <f>AVERAGEIF(Table1[School], B1251, Table1[Cit rank])</f>
        <v>0.28844444444444445</v>
      </c>
      <c r="J1251" s="3">
        <f>AVERAGEIF(Table1[School], B1251, Table1[YO rank])</f>
        <v>0.68607407407407406</v>
      </c>
      <c r="K1251" s="3">
        <f t="shared" si="65"/>
        <v>0.42042755344418054</v>
      </c>
      <c r="L1251" s="3">
        <f t="shared" si="63"/>
        <v>14</v>
      </c>
      <c r="M1251" s="3">
        <f t="shared" si="64"/>
        <v>15.214285714285714</v>
      </c>
    </row>
    <row r="1252" spans="1:13">
      <c r="A1252" t="s">
        <v>1330</v>
      </c>
      <c r="B1252" t="s">
        <v>12</v>
      </c>
      <c r="C1252" t="s">
        <v>7</v>
      </c>
      <c r="D1252" t="s">
        <v>83</v>
      </c>
      <c r="E1252">
        <v>1158</v>
      </c>
      <c r="F1252">
        <v>1983</v>
      </c>
      <c r="G1252" s="3">
        <f>PERCENTRANK(Table1[Total Citations], E1252)</f>
        <v>0.72</v>
      </c>
      <c r="H1252">
        <f>1-PERCENTRANK(Table1[Earliest Pub], F1252)</f>
        <v>0.65200000000000002</v>
      </c>
      <c r="I1252" s="3">
        <f>AVERAGEIF(Table1[School], B1252, Table1[Cit rank])</f>
        <v>0.28844444444444445</v>
      </c>
      <c r="J1252" s="3">
        <f>AVERAGEIF(Table1[School], B1252, Table1[YO rank])</f>
        <v>0.68607407407407406</v>
      </c>
      <c r="K1252" s="3">
        <f t="shared" si="65"/>
        <v>0.42042755344418054</v>
      </c>
      <c r="L1252" s="3">
        <f t="shared" si="63"/>
        <v>38</v>
      </c>
      <c r="M1252" s="3">
        <f t="shared" si="64"/>
        <v>30.473684210526315</v>
      </c>
    </row>
    <row r="1253" spans="1:13">
      <c r="A1253" t="s">
        <v>1331</v>
      </c>
      <c r="B1253" t="s">
        <v>12</v>
      </c>
      <c r="C1253" t="s">
        <v>7</v>
      </c>
      <c r="D1253" t="s">
        <v>83</v>
      </c>
      <c r="E1253">
        <v>216</v>
      </c>
      <c r="F1253">
        <v>1973</v>
      </c>
      <c r="G1253" s="3">
        <f>PERCENTRANK(Table1[Total Citations], E1253)</f>
        <v>0.21099999999999999</v>
      </c>
      <c r="H1253">
        <f>1-PERCENTRANK(Table1[Earliest Pub], F1253)</f>
        <v>0.88500000000000001</v>
      </c>
      <c r="I1253" s="3">
        <f>AVERAGEIF(Table1[School], B1253, Table1[Cit rank])</f>
        <v>0.28844444444444445</v>
      </c>
      <c r="J1253" s="3">
        <f>AVERAGEIF(Table1[School], B1253, Table1[YO rank])</f>
        <v>0.68607407407407406</v>
      </c>
      <c r="K1253" s="3">
        <f t="shared" si="65"/>
        <v>0.42042755344418054</v>
      </c>
      <c r="L1253" s="3">
        <f t="shared" si="63"/>
        <v>48</v>
      </c>
      <c r="M1253" s="3">
        <f t="shared" si="64"/>
        <v>4.5</v>
      </c>
    </row>
    <row r="1254" spans="1:13">
      <c r="A1254" t="s">
        <v>1332</v>
      </c>
      <c r="B1254" t="s">
        <v>12</v>
      </c>
      <c r="C1254" t="s">
        <v>7</v>
      </c>
      <c r="D1254" t="s">
        <v>83</v>
      </c>
      <c r="E1254">
        <v>569</v>
      </c>
      <c r="F1254">
        <v>1976</v>
      </c>
      <c r="G1254" s="3">
        <f>PERCENTRANK(Table1[Total Citations], E1254)</f>
        <v>0.48699999999999999</v>
      </c>
      <c r="H1254">
        <f>1-PERCENTRANK(Table1[Earliest Pub], F1254)</f>
        <v>0.82299999999999995</v>
      </c>
      <c r="I1254" s="3">
        <f>AVERAGEIF(Table1[School], B1254, Table1[Cit rank])</f>
        <v>0.28844444444444445</v>
      </c>
      <c r="J1254" s="3">
        <f>AVERAGEIF(Table1[School], B1254, Table1[YO rank])</f>
        <v>0.68607407407407406</v>
      </c>
      <c r="K1254" s="3">
        <f t="shared" si="65"/>
        <v>0.42042755344418054</v>
      </c>
      <c r="L1254" s="3">
        <f t="shared" si="63"/>
        <v>45</v>
      </c>
      <c r="M1254" s="3">
        <f t="shared" si="64"/>
        <v>12.644444444444444</v>
      </c>
    </row>
    <row r="1255" spans="1:13">
      <c r="A1255" t="s">
        <v>1333</v>
      </c>
      <c r="B1255" t="s">
        <v>12</v>
      </c>
      <c r="C1255" t="s">
        <v>7</v>
      </c>
      <c r="D1255" t="s">
        <v>83</v>
      </c>
      <c r="E1255">
        <v>1734</v>
      </c>
      <c r="F1255">
        <v>1981</v>
      </c>
      <c r="G1255" s="3">
        <f>PERCENTRANK(Table1[Total Citations], E1255)</f>
        <v>0.82899999999999996</v>
      </c>
      <c r="H1255">
        <f>1-PERCENTRANK(Table1[Earliest Pub], F1255)</f>
        <v>0.71399999999999997</v>
      </c>
      <c r="I1255" s="3">
        <f>AVERAGEIF(Table1[School], B1255, Table1[Cit rank])</f>
        <v>0.28844444444444445</v>
      </c>
      <c r="J1255" s="3">
        <f>AVERAGEIF(Table1[School], B1255, Table1[YO rank])</f>
        <v>0.68607407407407406</v>
      </c>
      <c r="K1255" s="3">
        <f t="shared" si="65"/>
        <v>0.42042755344418054</v>
      </c>
      <c r="L1255" s="3">
        <f t="shared" si="63"/>
        <v>40</v>
      </c>
      <c r="M1255" s="3">
        <f t="shared" si="64"/>
        <v>43.35</v>
      </c>
    </row>
    <row r="1256" spans="1:13">
      <c r="A1256" t="s">
        <v>1334</v>
      </c>
      <c r="B1256" t="s">
        <v>12</v>
      </c>
      <c r="C1256" t="s">
        <v>7</v>
      </c>
      <c r="D1256" t="s">
        <v>83</v>
      </c>
      <c r="E1256">
        <v>253</v>
      </c>
      <c r="F1256">
        <v>1973</v>
      </c>
      <c r="G1256" s="3">
        <f>PERCENTRANK(Table1[Total Citations], E1256)</f>
        <v>0.253</v>
      </c>
      <c r="H1256">
        <f>1-PERCENTRANK(Table1[Earliest Pub], F1256)</f>
        <v>0.88500000000000001</v>
      </c>
      <c r="I1256" s="3">
        <f>AVERAGEIF(Table1[School], B1256, Table1[Cit rank])</f>
        <v>0.28844444444444445</v>
      </c>
      <c r="J1256" s="3">
        <f>AVERAGEIF(Table1[School], B1256, Table1[YO rank])</f>
        <v>0.68607407407407406</v>
      </c>
      <c r="K1256" s="3">
        <f t="shared" si="65"/>
        <v>0.42042755344418054</v>
      </c>
      <c r="L1256" s="3">
        <f t="shared" si="63"/>
        <v>48</v>
      </c>
      <c r="M1256" s="3">
        <f t="shared" si="64"/>
        <v>5.270833333333333</v>
      </c>
    </row>
    <row r="1257" spans="1:13">
      <c r="A1257" t="s">
        <v>1335</v>
      </c>
      <c r="B1257" t="s">
        <v>12</v>
      </c>
      <c r="C1257" t="s">
        <v>7</v>
      </c>
      <c r="D1257" t="s">
        <v>83</v>
      </c>
      <c r="E1257">
        <v>77</v>
      </c>
      <c r="F1257">
        <v>1974</v>
      </c>
      <c r="G1257" s="3">
        <f>PERCENTRANK(Table1[Total Citations], E1257)</f>
        <v>7.6999999999999999E-2</v>
      </c>
      <c r="H1257">
        <f>1-PERCENTRANK(Table1[Earliest Pub], F1257)</f>
        <v>0.86899999999999999</v>
      </c>
      <c r="I1257" s="3">
        <f>AVERAGEIF(Table1[School], B1257, Table1[Cit rank])</f>
        <v>0.28844444444444445</v>
      </c>
      <c r="J1257" s="3">
        <f>AVERAGEIF(Table1[School], B1257, Table1[YO rank])</f>
        <v>0.68607407407407406</v>
      </c>
      <c r="K1257" s="3">
        <f t="shared" si="65"/>
        <v>0.42042755344418054</v>
      </c>
      <c r="L1257" s="3">
        <f t="shared" si="63"/>
        <v>47</v>
      </c>
      <c r="M1257" s="3">
        <f t="shared" si="64"/>
        <v>1.6382978723404256</v>
      </c>
    </row>
    <row r="1258" spans="1:13">
      <c r="A1258" t="s">
        <v>1336</v>
      </c>
      <c r="B1258" t="s">
        <v>12</v>
      </c>
      <c r="C1258" t="s">
        <v>6</v>
      </c>
      <c r="D1258" t="s">
        <v>83</v>
      </c>
      <c r="E1258">
        <v>133</v>
      </c>
      <c r="F1258">
        <v>1971</v>
      </c>
      <c r="G1258" s="3">
        <f>PERCENTRANK(Table1[Total Citations], E1258)</f>
        <v>0.125</v>
      </c>
      <c r="H1258">
        <f>1-PERCENTRANK(Table1[Earliest Pub], F1258)</f>
        <v>0.91300000000000003</v>
      </c>
      <c r="I1258" s="3">
        <f>AVERAGEIF(Table1[School], B1258, Table1[Cit rank])</f>
        <v>0.28844444444444445</v>
      </c>
      <c r="J1258" s="3">
        <f>AVERAGEIF(Table1[School], B1258, Table1[YO rank])</f>
        <v>0.68607407407407406</v>
      </c>
      <c r="K1258" s="3">
        <f t="shared" si="65"/>
        <v>0.42042755344418054</v>
      </c>
      <c r="L1258" s="3">
        <f t="shared" si="63"/>
        <v>50</v>
      </c>
      <c r="M1258" s="3">
        <f t="shared" si="64"/>
        <v>2.66</v>
      </c>
    </row>
    <row r="1259" spans="1:13">
      <c r="A1259" t="s">
        <v>1337</v>
      </c>
      <c r="B1259" t="s">
        <v>12</v>
      </c>
      <c r="C1259" t="s">
        <v>7</v>
      </c>
      <c r="D1259" t="s">
        <v>83</v>
      </c>
      <c r="E1259">
        <v>200</v>
      </c>
      <c r="F1259">
        <v>1965</v>
      </c>
      <c r="G1259" s="3">
        <f>PERCENTRANK(Table1[Total Citations], E1259)</f>
        <v>0.191</v>
      </c>
      <c r="H1259">
        <f>1-PERCENTRANK(Table1[Earliest Pub], F1259)</f>
        <v>0.97399999999999998</v>
      </c>
      <c r="I1259" s="3">
        <f>AVERAGEIF(Table1[School], B1259, Table1[Cit rank])</f>
        <v>0.28844444444444445</v>
      </c>
      <c r="J1259" s="3">
        <f>AVERAGEIF(Table1[School], B1259, Table1[YO rank])</f>
        <v>0.68607407407407406</v>
      </c>
      <c r="K1259" s="3">
        <f t="shared" si="65"/>
        <v>0.42042755344418054</v>
      </c>
      <c r="L1259" s="3">
        <f t="shared" si="63"/>
        <v>56</v>
      </c>
      <c r="M1259" s="3">
        <f t="shared" si="64"/>
        <v>3.5714285714285716</v>
      </c>
    </row>
    <row r="1260" spans="1:13">
      <c r="A1260" t="s">
        <v>1338</v>
      </c>
      <c r="B1260" t="s">
        <v>12</v>
      </c>
      <c r="C1260" t="s">
        <v>7</v>
      </c>
      <c r="D1260" t="s">
        <v>83</v>
      </c>
      <c r="E1260">
        <v>127</v>
      </c>
      <c r="F1260">
        <v>1977</v>
      </c>
      <c r="G1260" s="3">
        <f>PERCENTRANK(Table1[Total Citations], E1260)</f>
        <v>0.121</v>
      </c>
      <c r="H1260">
        <f>1-PERCENTRANK(Table1[Earliest Pub], F1260)</f>
        <v>0.80499999999999994</v>
      </c>
      <c r="I1260" s="3">
        <f>AVERAGEIF(Table1[School], B1260, Table1[Cit rank])</f>
        <v>0.28844444444444445</v>
      </c>
      <c r="J1260" s="3">
        <f>AVERAGEIF(Table1[School], B1260, Table1[YO rank])</f>
        <v>0.68607407407407406</v>
      </c>
      <c r="K1260" s="3">
        <f t="shared" si="65"/>
        <v>0.42042755344418054</v>
      </c>
      <c r="L1260" s="3">
        <f t="shared" si="63"/>
        <v>44</v>
      </c>
      <c r="M1260" s="3">
        <f t="shared" si="64"/>
        <v>2.8863636363636362</v>
      </c>
    </row>
    <row r="1261" spans="1:13">
      <c r="A1261" t="s">
        <v>1339</v>
      </c>
      <c r="B1261" t="s">
        <v>12</v>
      </c>
      <c r="C1261" t="s">
        <v>7</v>
      </c>
      <c r="D1261" t="s">
        <v>83</v>
      </c>
      <c r="E1261">
        <v>194</v>
      </c>
      <c r="F1261">
        <v>1984</v>
      </c>
      <c r="G1261" s="3">
        <f>PERCENTRANK(Table1[Total Citations], E1261)</f>
        <v>0.182</v>
      </c>
      <c r="H1261">
        <f>1-PERCENTRANK(Table1[Earliest Pub], F1261)</f>
        <v>0.622</v>
      </c>
      <c r="I1261" s="3">
        <f>AVERAGEIF(Table1[School], B1261, Table1[Cit rank])</f>
        <v>0.28844444444444445</v>
      </c>
      <c r="J1261" s="3">
        <f>AVERAGEIF(Table1[School], B1261, Table1[YO rank])</f>
        <v>0.68607407407407406</v>
      </c>
      <c r="K1261" s="3">
        <f t="shared" si="65"/>
        <v>0.42042755344418054</v>
      </c>
      <c r="L1261" s="3">
        <f t="shared" si="63"/>
        <v>37</v>
      </c>
      <c r="M1261" s="3">
        <f t="shared" si="64"/>
        <v>5.243243243243243</v>
      </c>
    </row>
    <row r="1262" spans="1:13">
      <c r="A1262" t="s">
        <v>1340</v>
      </c>
      <c r="B1262" t="s">
        <v>12</v>
      </c>
      <c r="C1262" t="s">
        <v>7</v>
      </c>
      <c r="D1262" t="s">
        <v>83</v>
      </c>
      <c r="E1262">
        <v>1186</v>
      </c>
      <c r="F1262">
        <v>1969</v>
      </c>
      <c r="G1262" s="3">
        <f>PERCENTRANK(Table1[Total Citations], E1262)</f>
        <v>0.73099999999999998</v>
      </c>
      <c r="H1262">
        <f>1-PERCENTRANK(Table1[Earliest Pub], F1262)</f>
        <v>0.93900000000000006</v>
      </c>
      <c r="I1262" s="3">
        <f>AVERAGEIF(Table1[School], B1262, Table1[Cit rank])</f>
        <v>0.28844444444444445</v>
      </c>
      <c r="J1262" s="3">
        <f>AVERAGEIF(Table1[School], B1262, Table1[YO rank])</f>
        <v>0.68607407407407406</v>
      </c>
      <c r="K1262" s="3">
        <f t="shared" si="65"/>
        <v>0.42042755344418054</v>
      </c>
      <c r="L1262" s="3">
        <f t="shared" si="63"/>
        <v>52</v>
      </c>
      <c r="M1262" s="3">
        <f t="shared" si="64"/>
        <v>22.807692307692307</v>
      </c>
    </row>
    <row r="1263" spans="1:13">
      <c r="A1263" t="s">
        <v>1341</v>
      </c>
      <c r="B1263" t="s">
        <v>12</v>
      </c>
      <c r="C1263" t="s">
        <v>7</v>
      </c>
      <c r="D1263" t="s">
        <v>83</v>
      </c>
      <c r="E1263">
        <v>205</v>
      </c>
      <c r="F1263">
        <v>1972</v>
      </c>
      <c r="G1263" s="3">
        <f>PERCENTRANK(Table1[Total Citations], E1263)</f>
        <v>0.2</v>
      </c>
      <c r="H1263">
        <f>1-PERCENTRANK(Table1[Earliest Pub], F1263)</f>
        <v>0.89700000000000002</v>
      </c>
      <c r="I1263" s="3">
        <f>AVERAGEIF(Table1[School], B1263, Table1[Cit rank])</f>
        <v>0.28844444444444445</v>
      </c>
      <c r="J1263" s="3">
        <f>AVERAGEIF(Table1[School], B1263, Table1[YO rank])</f>
        <v>0.68607407407407406</v>
      </c>
      <c r="K1263" s="3">
        <f t="shared" si="65"/>
        <v>0.42042755344418054</v>
      </c>
      <c r="L1263" s="3">
        <f t="shared" si="63"/>
        <v>49</v>
      </c>
      <c r="M1263" s="3">
        <f t="shared" si="64"/>
        <v>4.1836734693877551</v>
      </c>
    </row>
    <row r="1264" spans="1:13">
      <c r="A1264" t="s">
        <v>1342</v>
      </c>
      <c r="B1264" t="s">
        <v>12</v>
      </c>
      <c r="C1264" t="s">
        <v>7</v>
      </c>
      <c r="D1264" t="s">
        <v>83</v>
      </c>
      <c r="E1264">
        <v>105</v>
      </c>
      <c r="F1264">
        <v>1976</v>
      </c>
      <c r="G1264" s="3">
        <f>PERCENTRANK(Table1[Total Citations], E1264)</f>
        <v>0.10100000000000001</v>
      </c>
      <c r="H1264">
        <f>1-PERCENTRANK(Table1[Earliest Pub], F1264)</f>
        <v>0.82299999999999995</v>
      </c>
      <c r="I1264" s="3">
        <f>AVERAGEIF(Table1[School], B1264, Table1[Cit rank])</f>
        <v>0.28844444444444445</v>
      </c>
      <c r="J1264" s="3">
        <f>AVERAGEIF(Table1[School], B1264, Table1[YO rank])</f>
        <v>0.68607407407407406</v>
      </c>
      <c r="K1264" s="3">
        <f t="shared" si="65"/>
        <v>0.42042755344418054</v>
      </c>
      <c r="L1264" s="3">
        <f t="shared" si="63"/>
        <v>45</v>
      </c>
      <c r="M1264" s="3">
        <f t="shared" si="64"/>
        <v>2.3333333333333335</v>
      </c>
    </row>
    <row r="1265" spans="1:13">
      <c r="A1265" t="s">
        <v>1343</v>
      </c>
      <c r="B1265" t="s">
        <v>12</v>
      </c>
      <c r="C1265" t="s">
        <v>7</v>
      </c>
      <c r="D1265" t="s">
        <v>83</v>
      </c>
      <c r="E1265">
        <v>964</v>
      </c>
      <c r="F1265">
        <v>1997</v>
      </c>
      <c r="G1265" s="3">
        <f>PERCENTRANK(Table1[Total Citations], E1265)</f>
        <v>0.66400000000000003</v>
      </c>
      <c r="H1265">
        <f>1-PERCENTRANK(Table1[Earliest Pub], F1265)</f>
        <v>0.24</v>
      </c>
      <c r="I1265" s="3">
        <f>AVERAGEIF(Table1[School], B1265, Table1[Cit rank])</f>
        <v>0.28844444444444445</v>
      </c>
      <c r="J1265" s="3">
        <f>AVERAGEIF(Table1[School], B1265, Table1[YO rank])</f>
        <v>0.68607407407407406</v>
      </c>
      <c r="K1265" s="3">
        <f t="shared" si="65"/>
        <v>0.42042755344418054</v>
      </c>
      <c r="L1265" s="3">
        <f t="shared" si="63"/>
        <v>24</v>
      </c>
      <c r="M1265" s="3">
        <f t="shared" si="64"/>
        <v>40.166666666666664</v>
      </c>
    </row>
    <row r="1266" spans="1:13">
      <c r="A1266" t="s">
        <v>1344</v>
      </c>
      <c r="B1266" t="s">
        <v>12</v>
      </c>
      <c r="C1266" t="s">
        <v>6</v>
      </c>
      <c r="D1266" t="s">
        <v>83</v>
      </c>
      <c r="E1266">
        <v>1948</v>
      </c>
      <c r="F1266">
        <v>1988</v>
      </c>
      <c r="G1266" s="3">
        <f>PERCENTRANK(Table1[Total Citations], E1266)</f>
        <v>0.85599999999999998</v>
      </c>
      <c r="H1266">
        <f>1-PERCENTRANK(Table1[Earliest Pub], F1266)</f>
        <v>0.5</v>
      </c>
      <c r="I1266" s="3">
        <f>AVERAGEIF(Table1[School], B1266, Table1[Cit rank])</f>
        <v>0.28844444444444445</v>
      </c>
      <c r="J1266" s="3">
        <f>AVERAGEIF(Table1[School], B1266, Table1[YO rank])</f>
        <v>0.68607407407407406</v>
      </c>
      <c r="K1266" s="3">
        <f t="shared" si="65"/>
        <v>0.42042755344418054</v>
      </c>
      <c r="L1266" s="3">
        <f t="shared" si="63"/>
        <v>33</v>
      </c>
      <c r="M1266" s="3">
        <f t="shared" si="64"/>
        <v>59.030303030303031</v>
      </c>
    </row>
    <row r="1267" spans="1:13">
      <c r="A1267" t="s">
        <v>1345</v>
      </c>
      <c r="B1267" t="s">
        <v>12</v>
      </c>
      <c r="C1267" t="s">
        <v>7</v>
      </c>
      <c r="D1267" t="s">
        <v>83</v>
      </c>
      <c r="E1267">
        <v>87</v>
      </c>
      <c r="F1267">
        <v>1974</v>
      </c>
      <c r="G1267" s="3">
        <f>PERCENTRANK(Table1[Total Citations], E1267)</f>
        <v>8.5000000000000006E-2</v>
      </c>
      <c r="H1267">
        <f>1-PERCENTRANK(Table1[Earliest Pub], F1267)</f>
        <v>0.86899999999999999</v>
      </c>
      <c r="I1267" s="3">
        <f>AVERAGEIF(Table1[School], B1267, Table1[Cit rank])</f>
        <v>0.28844444444444445</v>
      </c>
      <c r="J1267" s="3">
        <f>AVERAGEIF(Table1[School], B1267, Table1[YO rank])</f>
        <v>0.68607407407407406</v>
      </c>
      <c r="K1267" s="3">
        <f t="shared" si="65"/>
        <v>0.42042755344418054</v>
      </c>
      <c r="L1267" s="3">
        <f t="shared" si="63"/>
        <v>47</v>
      </c>
      <c r="M1267" s="3">
        <f t="shared" si="64"/>
        <v>1.8510638297872339</v>
      </c>
    </row>
    <row r="1268" spans="1:13">
      <c r="A1268" t="s">
        <v>1346</v>
      </c>
      <c r="B1268" t="s">
        <v>12</v>
      </c>
      <c r="C1268" t="s">
        <v>7</v>
      </c>
      <c r="D1268" t="s">
        <v>83</v>
      </c>
      <c r="E1268">
        <v>94</v>
      </c>
      <c r="F1268">
        <v>1976</v>
      </c>
      <c r="G1268" s="3">
        <f>PERCENTRANK(Table1[Total Citations], E1268)</f>
        <v>8.8999999999999996E-2</v>
      </c>
      <c r="H1268">
        <f>1-PERCENTRANK(Table1[Earliest Pub], F1268)</f>
        <v>0.82299999999999995</v>
      </c>
      <c r="I1268" s="3">
        <f>AVERAGEIF(Table1[School], B1268, Table1[Cit rank])</f>
        <v>0.28844444444444445</v>
      </c>
      <c r="J1268" s="3">
        <f>AVERAGEIF(Table1[School], B1268, Table1[YO rank])</f>
        <v>0.68607407407407406</v>
      </c>
      <c r="K1268" s="3">
        <f t="shared" si="65"/>
        <v>0.42042755344418054</v>
      </c>
      <c r="L1268" s="3">
        <f t="shared" si="63"/>
        <v>45</v>
      </c>
      <c r="M1268" s="3">
        <f t="shared" si="64"/>
        <v>2.088888888888889</v>
      </c>
    </row>
    <row r="1269" spans="1:13">
      <c r="A1269" t="s">
        <v>1347</v>
      </c>
      <c r="B1269" t="s">
        <v>12</v>
      </c>
      <c r="C1269" t="s">
        <v>7</v>
      </c>
      <c r="D1269" t="s">
        <v>83</v>
      </c>
      <c r="E1269">
        <v>152</v>
      </c>
      <c r="F1269">
        <v>1975</v>
      </c>
      <c r="G1269" s="3">
        <f>PERCENTRANK(Table1[Total Citations], E1269)</f>
        <v>0.14000000000000001</v>
      </c>
      <c r="H1269">
        <f>1-PERCENTRANK(Table1[Earliest Pub], F1269)</f>
        <v>0.84599999999999997</v>
      </c>
      <c r="I1269" s="3">
        <f>AVERAGEIF(Table1[School], B1269, Table1[Cit rank])</f>
        <v>0.28844444444444445</v>
      </c>
      <c r="J1269" s="3">
        <f>AVERAGEIF(Table1[School], B1269, Table1[YO rank])</f>
        <v>0.68607407407407406</v>
      </c>
      <c r="K1269" s="3">
        <f t="shared" si="65"/>
        <v>0.42042755344418054</v>
      </c>
      <c r="L1269" s="3">
        <f t="shared" si="63"/>
        <v>46</v>
      </c>
      <c r="M1269" s="3">
        <f t="shared" si="64"/>
        <v>3.3043478260869565</v>
      </c>
    </row>
    <row r="1270" spans="1:13">
      <c r="A1270" t="s">
        <v>1348</v>
      </c>
      <c r="B1270" t="s">
        <v>71</v>
      </c>
      <c r="C1270" t="s">
        <v>6</v>
      </c>
      <c r="D1270" t="s">
        <v>83</v>
      </c>
      <c r="E1270">
        <v>76</v>
      </c>
      <c r="F1270">
        <v>1988</v>
      </c>
      <c r="G1270" s="3">
        <f>PERCENTRANK(Table1[Total Citations], E1270)</f>
        <v>7.4999999999999997E-2</v>
      </c>
      <c r="H1270">
        <f>1-PERCENTRANK(Table1[Earliest Pub], F1270)</f>
        <v>0.5</v>
      </c>
      <c r="I1270" s="3">
        <f>AVERAGEIF(Table1[School], B1270, Table1[Cit rank])</f>
        <v>0.32674999999999998</v>
      </c>
      <c r="J1270" s="3">
        <f>AVERAGEIF(Table1[School], B1270, Table1[YO rank])</f>
        <v>0.61125000000000007</v>
      </c>
      <c r="K1270" s="3">
        <f t="shared" si="65"/>
        <v>0.53456032719836388</v>
      </c>
      <c r="L1270" s="3">
        <f t="shared" si="63"/>
        <v>33</v>
      </c>
      <c r="M1270" s="3">
        <f t="shared" si="64"/>
        <v>2.3030303030303032</v>
      </c>
    </row>
    <row r="1271" spans="1:13">
      <c r="A1271" t="s">
        <v>1349</v>
      </c>
      <c r="B1271" t="s">
        <v>71</v>
      </c>
      <c r="C1271" t="s">
        <v>7</v>
      </c>
      <c r="D1271" t="s">
        <v>83</v>
      </c>
      <c r="E1271">
        <v>32</v>
      </c>
      <c r="F1271">
        <v>1961</v>
      </c>
      <c r="G1271" s="3">
        <f>PERCENTRANK(Table1[Total Citations], E1271)</f>
        <v>0.04</v>
      </c>
      <c r="H1271">
        <f>1-PERCENTRANK(Table1[Earliest Pub], F1271)</f>
        <v>0.98899999999999999</v>
      </c>
      <c r="I1271" s="3">
        <f>AVERAGEIF(Table1[School], B1271, Table1[Cit rank])</f>
        <v>0.32674999999999998</v>
      </c>
      <c r="J1271" s="3">
        <f>AVERAGEIF(Table1[School], B1271, Table1[YO rank])</f>
        <v>0.61125000000000007</v>
      </c>
      <c r="K1271" s="3">
        <f t="shared" si="65"/>
        <v>0.53456032719836388</v>
      </c>
      <c r="L1271" s="3">
        <f t="shared" si="63"/>
        <v>60</v>
      </c>
      <c r="M1271" s="3">
        <f t="shared" si="64"/>
        <v>0.53333333333333333</v>
      </c>
    </row>
    <row r="1272" spans="1:13">
      <c r="A1272" t="s">
        <v>1350</v>
      </c>
      <c r="B1272" t="s">
        <v>71</v>
      </c>
      <c r="C1272" t="s">
        <v>7</v>
      </c>
      <c r="D1272" t="s">
        <v>83</v>
      </c>
      <c r="E1272">
        <v>2780</v>
      </c>
      <c r="F1272">
        <v>1983</v>
      </c>
      <c r="G1272" s="3">
        <f>PERCENTRANK(Table1[Total Citations], E1272)</f>
        <v>0.90900000000000003</v>
      </c>
      <c r="H1272">
        <f>1-PERCENTRANK(Table1[Earliest Pub], F1272)</f>
        <v>0.65200000000000002</v>
      </c>
      <c r="I1272" s="3">
        <f>AVERAGEIF(Table1[School], B1272, Table1[Cit rank])</f>
        <v>0.32674999999999998</v>
      </c>
      <c r="J1272" s="3">
        <f>AVERAGEIF(Table1[School], B1272, Table1[YO rank])</f>
        <v>0.61125000000000007</v>
      </c>
      <c r="K1272" s="3">
        <f t="shared" si="65"/>
        <v>0.53456032719836388</v>
      </c>
      <c r="L1272" s="3">
        <f t="shared" si="63"/>
        <v>38</v>
      </c>
      <c r="M1272" s="3">
        <f t="shared" si="64"/>
        <v>73.15789473684211</v>
      </c>
    </row>
    <row r="1273" spans="1:13">
      <c r="A1273" t="s">
        <v>1351</v>
      </c>
      <c r="B1273" t="s">
        <v>71</v>
      </c>
      <c r="C1273" t="s">
        <v>7</v>
      </c>
      <c r="D1273" t="s">
        <v>83</v>
      </c>
      <c r="E1273">
        <v>285</v>
      </c>
      <c r="F1273">
        <v>1995</v>
      </c>
      <c r="G1273" s="3">
        <f>PERCENTRANK(Table1[Total Citations], E1273)</f>
        <v>0.28299999999999997</v>
      </c>
      <c r="H1273">
        <f>1-PERCENTRANK(Table1[Earliest Pub], F1273)</f>
        <v>0.30400000000000005</v>
      </c>
      <c r="I1273" s="3">
        <f>AVERAGEIF(Table1[School], B1273, Table1[Cit rank])</f>
        <v>0.32674999999999998</v>
      </c>
      <c r="J1273" s="3">
        <f>AVERAGEIF(Table1[School], B1273, Table1[YO rank])</f>
        <v>0.61125000000000007</v>
      </c>
      <c r="K1273" s="3">
        <f t="shared" si="65"/>
        <v>0.53456032719836388</v>
      </c>
      <c r="L1273" s="3">
        <f t="shared" si="63"/>
        <v>26</v>
      </c>
      <c r="M1273" s="3">
        <f t="shared" si="64"/>
        <v>10.961538461538462</v>
      </c>
    </row>
    <row r="1274" spans="1:13" ht="15.6">
      <c r="A1274" s="7" t="s">
        <v>1352</v>
      </c>
      <c r="B1274" s="7" t="s">
        <v>35</v>
      </c>
      <c r="C1274" s="7" t="s">
        <v>7</v>
      </c>
      <c r="D1274" s="7" t="s">
        <v>83</v>
      </c>
      <c r="E1274" s="7">
        <v>30</v>
      </c>
      <c r="F1274" s="7">
        <v>1967</v>
      </c>
      <c r="G1274" s="3">
        <f>PERCENTRANK(Table1[Total Citations], E1274)</f>
        <v>3.7999999999999999E-2</v>
      </c>
      <c r="H1274">
        <f>1-PERCENTRANK(Table1[Earliest Pub], F1274)</f>
        <v>0.95799999999999996</v>
      </c>
      <c r="I1274" s="3">
        <f>AVERAGEIF(Table1[School], B1274, Table1[Cit rank])</f>
        <v>0.34889999999999999</v>
      </c>
      <c r="J1274" s="3">
        <f>AVERAGEIF(Table1[School], B1274, Table1[YO rank])</f>
        <v>0.63549999999999995</v>
      </c>
      <c r="K1274" s="3">
        <f t="shared" ref="K1274:K1293" si="66">I1274/J1274</f>
        <v>0.5490165224232888</v>
      </c>
      <c r="L1274" s="3">
        <f t="shared" si="63"/>
        <v>54</v>
      </c>
      <c r="M1274" s="3">
        <f t="shared" si="64"/>
        <v>0.55555555555555558</v>
      </c>
    </row>
    <row r="1275" spans="1:13" ht="15.6">
      <c r="A1275" s="7" t="s">
        <v>1353</v>
      </c>
      <c r="B1275" s="7" t="s">
        <v>35</v>
      </c>
      <c r="C1275" s="7" t="s">
        <v>7</v>
      </c>
      <c r="D1275" s="7" t="s">
        <v>83</v>
      </c>
      <c r="E1275" s="7">
        <v>30</v>
      </c>
      <c r="F1275" s="7">
        <v>1991</v>
      </c>
      <c r="G1275" s="3">
        <f>PERCENTRANK(Table1[Total Citations], E1275)</f>
        <v>3.7999999999999999E-2</v>
      </c>
      <c r="H1275">
        <f>1-PERCENTRANK(Table1[Earliest Pub], F1275)</f>
        <v>0.41400000000000003</v>
      </c>
      <c r="I1275" s="3">
        <f>AVERAGEIF(Table1[School], B1275, Table1[Cit rank])</f>
        <v>0.34889999999999999</v>
      </c>
      <c r="J1275" s="3">
        <f>AVERAGEIF(Table1[School], B1275, Table1[YO rank])</f>
        <v>0.63549999999999995</v>
      </c>
      <c r="K1275" s="3">
        <f t="shared" si="66"/>
        <v>0.5490165224232888</v>
      </c>
      <c r="L1275" s="3">
        <f t="shared" si="63"/>
        <v>30</v>
      </c>
      <c r="M1275" s="3">
        <f t="shared" si="64"/>
        <v>1</v>
      </c>
    </row>
    <row r="1276" spans="1:13" ht="15.6">
      <c r="A1276" s="7" t="s">
        <v>1354</v>
      </c>
      <c r="B1276" s="7" t="s">
        <v>35</v>
      </c>
      <c r="C1276" s="7" t="s">
        <v>7</v>
      </c>
      <c r="D1276" s="7" t="s">
        <v>83</v>
      </c>
      <c r="E1276" s="7">
        <v>87</v>
      </c>
      <c r="F1276" s="7">
        <v>1981</v>
      </c>
      <c r="G1276" s="3">
        <f>PERCENTRANK(Table1[Total Citations], E1276)</f>
        <v>8.5000000000000006E-2</v>
      </c>
      <c r="H1276">
        <f>1-PERCENTRANK(Table1[Earliest Pub], F1276)</f>
        <v>0.71399999999999997</v>
      </c>
      <c r="I1276" s="3">
        <f>AVERAGEIF(Table1[School], B1276, Table1[Cit rank])</f>
        <v>0.34889999999999999</v>
      </c>
      <c r="J1276" s="3">
        <f>AVERAGEIF(Table1[School], B1276, Table1[YO rank])</f>
        <v>0.63549999999999995</v>
      </c>
      <c r="K1276" s="3">
        <f t="shared" si="66"/>
        <v>0.5490165224232888</v>
      </c>
      <c r="L1276" s="3">
        <f t="shared" si="63"/>
        <v>40</v>
      </c>
      <c r="M1276" s="3">
        <f t="shared" si="64"/>
        <v>2.1749999999999998</v>
      </c>
    </row>
    <row r="1277" spans="1:13" ht="15.6">
      <c r="A1277" s="7" t="s">
        <v>1355</v>
      </c>
      <c r="B1277" s="7" t="s">
        <v>35</v>
      </c>
      <c r="C1277" s="7" t="s">
        <v>7</v>
      </c>
      <c r="D1277" s="7" t="s">
        <v>83</v>
      </c>
      <c r="E1277" s="7">
        <v>530</v>
      </c>
      <c r="F1277" s="7">
        <v>1976</v>
      </c>
      <c r="G1277" s="3">
        <f>PERCENTRANK(Table1[Total Citations], E1277)</f>
        <v>0.46700000000000003</v>
      </c>
      <c r="H1277">
        <f>1-PERCENTRANK(Table1[Earliest Pub], F1277)</f>
        <v>0.82299999999999995</v>
      </c>
      <c r="I1277" s="3">
        <f>AVERAGEIF(Table1[School], B1277, Table1[Cit rank])</f>
        <v>0.34889999999999999</v>
      </c>
      <c r="J1277" s="3">
        <f>AVERAGEIF(Table1[School], B1277, Table1[YO rank])</f>
        <v>0.63549999999999995</v>
      </c>
      <c r="K1277" s="3">
        <f t="shared" si="66"/>
        <v>0.5490165224232888</v>
      </c>
      <c r="L1277" s="3">
        <f t="shared" si="63"/>
        <v>45</v>
      </c>
      <c r="M1277" s="3">
        <f t="shared" si="64"/>
        <v>11.777777777777779</v>
      </c>
    </row>
    <row r="1278" spans="1:13" ht="15.6">
      <c r="A1278" s="7" t="s">
        <v>1356</v>
      </c>
      <c r="B1278" s="7" t="s">
        <v>35</v>
      </c>
      <c r="C1278" s="7" t="s">
        <v>7</v>
      </c>
      <c r="D1278" s="7" t="s">
        <v>83</v>
      </c>
      <c r="E1278" s="7">
        <v>932</v>
      </c>
      <c r="F1278" s="7">
        <v>1971</v>
      </c>
      <c r="G1278" s="3">
        <f>PERCENTRANK(Table1[Total Citations], E1278)</f>
        <v>0.65500000000000003</v>
      </c>
      <c r="H1278">
        <f>1-PERCENTRANK(Table1[Earliest Pub], F1278)</f>
        <v>0.91300000000000003</v>
      </c>
      <c r="I1278" s="3">
        <f>AVERAGEIF(Table1[School], B1278, Table1[Cit rank])</f>
        <v>0.34889999999999999</v>
      </c>
      <c r="J1278" s="3">
        <f>AVERAGEIF(Table1[School], B1278, Table1[YO rank])</f>
        <v>0.63549999999999995</v>
      </c>
      <c r="K1278" s="3">
        <f t="shared" si="66"/>
        <v>0.5490165224232888</v>
      </c>
      <c r="L1278" s="3">
        <f t="shared" si="63"/>
        <v>50</v>
      </c>
      <c r="M1278" s="3">
        <f t="shared" si="64"/>
        <v>18.64</v>
      </c>
    </row>
    <row r="1279" spans="1:13" ht="15.6">
      <c r="A1279" s="7" t="s">
        <v>1357</v>
      </c>
      <c r="B1279" s="7" t="s">
        <v>35</v>
      </c>
      <c r="C1279" s="7" t="s">
        <v>7</v>
      </c>
      <c r="D1279" s="7" t="s">
        <v>83</v>
      </c>
      <c r="E1279" s="7">
        <v>196</v>
      </c>
      <c r="F1279" s="7">
        <v>1992</v>
      </c>
      <c r="G1279" s="3">
        <f>PERCENTRANK(Table1[Total Citations], E1279)</f>
        <v>0.185</v>
      </c>
      <c r="H1279">
        <f>1-PERCENTRANK(Table1[Earliest Pub], F1279)</f>
        <v>0.38700000000000001</v>
      </c>
      <c r="I1279" s="3">
        <f>AVERAGEIF(Table1[School], B1279, Table1[Cit rank])</f>
        <v>0.34889999999999999</v>
      </c>
      <c r="J1279" s="3">
        <f>AVERAGEIF(Table1[School], B1279, Table1[YO rank])</f>
        <v>0.63549999999999995</v>
      </c>
      <c r="K1279" s="3">
        <f t="shared" si="66"/>
        <v>0.5490165224232888</v>
      </c>
      <c r="L1279" s="3">
        <f t="shared" si="63"/>
        <v>29</v>
      </c>
      <c r="M1279" s="3">
        <f t="shared" si="64"/>
        <v>6.7586206896551726</v>
      </c>
    </row>
    <row r="1280" spans="1:13" ht="15.6">
      <c r="A1280" s="7" t="s">
        <v>1358</v>
      </c>
      <c r="B1280" s="7" t="s">
        <v>35</v>
      </c>
      <c r="C1280" s="7" t="s">
        <v>6</v>
      </c>
      <c r="D1280" s="7" t="s">
        <v>83</v>
      </c>
      <c r="E1280" s="7">
        <v>879</v>
      </c>
      <c r="F1280" s="7">
        <v>1974</v>
      </c>
      <c r="G1280" s="3">
        <f>PERCENTRANK(Table1[Total Citations], E1280)</f>
        <v>0.64</v>
      </c>
      <c r="H1280">
        <f>1-PERCENTRANK(Table1[Earliest Pub], F1280)</f>
        <v>0.86899999999999999</v>
      </c>
      <c r="I1280" s="3">
        <f>AVERAGEIF(Table1[School], B1280, Table1[Cit rank])</f>
        <v>0.34889999999999999</v>
      </c>
      <c r="J1280" s="3">
        <f>AVERAGEIF(Table1[School], B1280, Table1[YO rank])</f>
        <v>0.63549999999999995</v>
      </c>
      <c r="K1280" s="3">
        <f t="shared" si="66"/>
        <v>0.5490165224232888</v>
      </c>
      <c r="L1280" s="3">
        <f t="shared" si="63"/>
        <v>47</v>
      </c>
      <c r="M1280" s="3">
        <f t="shared" si="64"/>
        <v>18.702127659574469</v>
      </c>
    </row>
    <row r="1281" spans="1:13" ht="15.6">
      <c r="A1281" s="7" t="s">
        <v>1359</v>
      </c>
      <c r="B1281" s="7" t="s">
        <v>35</v>
      </c>
      <c r="C1281" s="7" t="s">
        <v>7</v>
      </c>
      <c r="D1281" s="7" t="s">
        <v>83</v>
      </c>
      <c r="E1281" s="7">
        <v>466</v>
      </c>
      <c r="F1281" s="7">
        <v>2005</v>
      </c>
      <c r="G1281" s="3">
        <f>PERCENTRANK(Table1[Total Citations], E1281)</f>
        <v>0.42299999999999999</v>
      </c>
      <c r="H1281">
        <f>1-PERCENTRANK(Table1[Earliest Pub], F1281)</f>
        <v>4.1000000000000036E-2</v>
      </c>
      <c r="I1281" s="3">
        <f>AVERAGEIF(Table1[School], B1281, Table1[Cit rank])</f>
        <v>0.34889999999999999</v>
      </c>
      <c r="J1281" s="3">
        <f>AVERAGEIF(Table1[School], B1281, Table1[YO rank])</f>
        <v>0.63549999999999995</v>
      </c>
      <c r="K1281" s="3">
        <f t="shared" si="66"/>
        <v>0.5490165224232888</v>
      </c>
      <c r="L1281" s="3">
        <f t="shared" si="63"/>
        <v>16</v>
      </c>
      <c r="M1281" s="3">
        <f t="shared" si="64"/>
        <v>29.125</v>
      </c>
    </row>
    <row r="1282" spans="1:13" ht="15.6">
      <c r="A1282" s="7" t="s">
        <v>1360</v>
      </c>
      <c r="B1282" s="7" t="s">
        <v>35</v>
      </c>
      <c r="C1282" s="7" t="s">
        <v>7</v>
      </c>
      <c r="D1282" s="7" t="s">
        <v>83</v>
      </c>
      <c r="E1282" s="7">
        <v>33</v>
      </c>
      <c r="F1282" s="7">
        <v>1979</v>
      </c>
      <c r="G1282" s="3">
        <f>PERCENTRANK(Table1[Total Citations], E1282)</f>
        <v>4.1000000000000002E-2</v>
      </c>
      <c r="H1282">
        <f>1-PERCENTRANK(Table1[Earliest Pub], F1282)</f>
        <v>0.76</v>
      </c>
      <c r="I1282" s="3">
        <f>AVERAGEIF(Table1[School], B1282, Table1[Cit rank])</f>
        <v>0.34889999999999999</v>
      </c>
      <c r="J1282" s="3">
        <f>AVERAGEIF(Table1[School], B1282, Table1[YO rank])</f>
        <v>0.63549999999999995</v>
      </c>
      <c r="K1282" s="3">
        <f t="shared" si="66"/>
        <v>0.5490165224232888</v>
      </c>
      <c r="L1282" s="3">
        <f t="shared" ref="L1282:L1345" si="67">2021-F1282</f>
        <v>42</v>
      </c>
      <c r="M1282" s="3">
        <f t="shared" ref="M1282:M1345" si="68">E1282/L1282</f>
        <v>0.7857142857142857</v>
      </c>
    </row>
    <row r="1283" spans="1:13" ht="15.6">
      <c r="A1283" s="7" t="s">
        <v>1361</v>
      </c>
      <c r="B1283" s="7" t="s">
        <v>35</v>
      </c>
      <c r="C1283" s="7" t="s">
        <v>7</v>
      </c>
      <c r="D1283" s="7" t="s">
        <v>83</v>
      </c>
      <c r="E1283" s="7">
        <v>89</v>
      </c>
      <c r="F1283" s="7">
        <v>1961</v>
      </c>
      <c r="G1283" s="3">
        <f>PERCENTRANK(Table1[Total Citations], E1283)</f>
        <v>8.5999999999999993E-2</v>
      </c>
      <c r="H1283">
        <f>1-PERCENTRANK(Table1[Earliest Pub], F1283)</f>
        <v>0.98899999999999999</v>
      </c>
      <c r="I1283" s="3">
        <f>AVERAGEIF(Table1[School], B1283, Table1[Cit rank])</f>
        <v>0.34889999999999999</v>
      </c>
      <c r="J1283" s="3">
        <f>AVERAGEIF(Table1[School], B1283, Table1[YO rank])</f>
        <v>0.63549999999999995</v>
      </c>
      <c r="K1283" s="3">
        <f t="shared" si="66"/>
        <v>0.5490165224232888</v>
      </c>
      <c r="L1283" s="3">
        <f t="shared" si="67"/>
        <v>60</v>
      </c>
      <c r="M1283" s="3">
        <f t="shared" si="68"/>
        <v>1.4833333333333334</v>
      </c>
    </row>
    <row r="1284" spans="1:13" ht="15.6">
      <c r="A1284" s="7" t="s">
        <v>1362</v>
      </c>
      <c r="B1284" s="7" t="s">
        <v>35</v>
      </c>
      <c r="C1284" s="7" t="s">
        <v>6</v>
      </c>
      <c r="D1284" s="7" t="s">
        <v>83</v>
      </c>
      <c r="E1284" s="7">
        <v>187</v>
      </c>
      <c r="F1284" s="7">
        <v>2001</v>
      </c>
      <c r="G1284" s="3">
        <f>PERCENTRANK(Table1[Total Citations], E1284)</f>
        <v>0.17599999999999999</v>
      </c>
      <c r="H1284">
        <f>1-PERCENTRANK(Table1[Earliest Pub], F1284)</f>
        <v>0.124</v>
      </c>
      <c r="I1284" s="3">
        <f>AVERAGEIF(Table1[School], B1284, Table1[Cit rank])</f>
        <v>0.34889999999999999</v>
      </c>
      <c r="J1284" s="3">
        <f>AVERAGEIF(Table1[School], B1284, Table1[YO rank])</f>
        <v>0.63549999999999995</v>
      </c>
      <c r="K1284" s="3">
        <f t="shared" si="66"/>
        <v>0.5490165224232888</v>
      </c>
      <c r="L1284" s="3">
        <f t="shared" si="67"/>
        <v>20</v>
      </c>
      <c r="M1284" s="3">
        <f t="shared" si="68"/>
        <v>9.35</v>
      </c>
    </row>
    <row r="1285" spans="1:13" ht="15.6">
      <c r="A1285" s="7" t="s">
        <v>1363</v>
      </c>
      <c r="B1285" s="7" t="s">
        <v>35</v>
      </c>
      <c r="C1285" s="7" t="s">
        <v>7</v>
      </c>
      <c r="D1285" s="7" t="s">
        <v>83</v>
      </c>
      <c r="E1285" s="7">
        <v>300</v>
      </c>
      <c r="F1285" s="7">
        <v>1986</v>
      </c>
      <c r="G1285" s="3">
        <f>PERCENTRANK(Table1[Total Citations], E1285)</f>
        <v>0.29699999999999999</v>
      </c>
      <c r="H1285">
        <f>1-PERCENTRANK(Table1[Earliest Pub], F1285)</f>
        <v>0.56400000000000006</v>
      </c>
      <c r="I1285" s="3">
        <f>AVERAGEIF(Table1[School], B1285, Table1[Cit rank])</f>
        <v>0.34889999999999999</v>
      </c>
      <c r="J1285" s="3">
        <f>AVERAGEIF(Table1[School], B1285, Table1[YO rank])</f>
        <v>0.63549999999999995</v>
      </c>
      <c r="K1285" s="3">
        <f t="shared" si="66"/>
        <v>0.5490165224232888</v>
      </c>
      <c r="L1285" s="3">
        <f t="shared" si="67"/>
        <v>35</v>
      </c>
      <c r="M1285" s="3">
        <f t="shared" si="68"/>
        <v>8.5714285714285712</v>
      </c>
    </row>
    <row r="1286" spans="1:13" ht="15.6">
      <c r="A1286" s="7" t="s">
        <v>1364</v>
      </c>
      <c r="B1286" s="7" t="s">
        <v>35</v>
      </c>
      <c r="C1286" s="7" t="s">
        <v>7</v>
      </c>
      <c r="D1286" s="7" t="s">
        <v>83</v>
      </c>
      <c r="E1286" s="7">
        <v>535</v>
      </c>
      <c r="F1286" s="7">
        <v>1977</v>
      </c>
      <c r="G1286" s="3">
        <f>PERCENTRANK(Table1[Total Citations], E1286)</f>
        <v>0.47099999999999997</v>
      </c>
      <c r="H1286">
        <f>1-PERCENTRANK(Table1[Earliest Pub], F1286)</f>
        <v>0.80499999999999994</v>
      </c>
      <c r="I1286" s="3">
        <f>AVERAGEIF(Table1[School], B1286, Table1[Cit rank])</f>
        <v>0.34889999999999999</v>
      </c>
      <c r="J1286" s="3">
        <f>AVERAGEIF(Table1[School], B1286, Table1[YO rank])</f>
        <v>0.63549999999999995</v>
      </c>
      <c r="K1286" s="3">
        <f t="shared" si="66"/>
        <v>0.5490165224232888</v>
      </c>
      <c r="L1286" s="3">
        <f t="shared" si="67"/>
        <v>44</v>
      </c>
      <c r="M1286" s="3">
        <f t="shared" si="68"/>
        <v>12.159090909090908</v>
      </c>
    </row>
    <row r="1287" spans="1:13" ht="15.6">
      <c r="A1287" s="7" t="s">
        <v>1365</v>
      </c>
      <c r="B1287" s="7" t="s">
        <v>35</v>
      </c>
      <c r="C1287" s="7" t="s">
        <v>7</v>
      </c>
      <c r="D1287" s="7" t="s">
        <v>83</v>
      </c>
      <c r="E1287" s="7">
        <v>260</v>
      </c>
      <c r="F1287" s="7">
        <v>1975</v>
      </c>
      <c r="G1287" s="3">
        <f>PERCENTRANK(Table1[Total Citations], E1287)</f>
        <v>0.26</v>
      </c>
      <c r="H1287">
        <f>1-PERCENTRANK(Table1[Earliest Pub], F1287)</f>
        <v>0.84599999999999997</v>
      </c>
      <c r="I1287" s="3">
        <f>AVERAGEIF(Table1[School], B1287, Table1[Cit rank])</f>
        <v>0.34889999999999999</v>
      </c>
      <c r="J1287" s="3">
        <f>AVERAGEIF(Table1[School], B1287, Table1[YO rank])</f>
        <v>0.63549999999999995</v>
      </c>
      <c r="K1287" s="3">
        <f t="shared" si="66"/>
        <v>0.5490165224232888</v>
      </c>
      <c r="L1287" s="3">
        <f t="shared" si="67"/>
        <v>46</v>
      </c>
      <c r="M1287" s="3">
        <f t="shared" si="68"/>
        <v>5.6521739130434785</v>
      </c>
    </row>
    <row r="1288" spans="1:13" ht="15.6">
      <c r="A1288" s="7" t="s">
        <v>1366</v>
      </c>
      <c r="B1288" s="7" t="s">
        <v>35</v>
      </c>
      <c r="C1288" s="7" t="s">
        <v>7</v>
      </c>
      <c r="D1288" s="7" t="s">
        <v>83</v>
      </c>
      <c r="E1288" s="7">
        <v>787</v>
      </c>
      <c r="F1288" s="7">
        <v>1981</v>
      </c>
      <c r="G1288" s="3">
        <f>PERCENTRANK(Table1[Total Citations], E1288)</f>
        <v>0.61099999999999999</v>
      </c>
      <c r="H1288">
        <f>1-PERCENTRANK(Table1[Earliest Pub], F1288)</f>
        <v>0.71399999999999997</v>
      </c>
      <c r="I1288" s="3">
        <f>AVERAGEIF(Table1[School], B1288, Table1[Cit rank])</f>
        <v>0.34889999999999999</v>
      </c>
      <c r="J1288" s="3">
        <f>AVERAGEIF(Table1[School], B1288, Table1[YO rank])</f>
        <v>0.63549999999999995</v>
      </c>
      <c r="K1288" s="3">
        <f t="shared" si="66"/>
        <v>0.5490165224232888</v>
      </c>
      <c r="L1288" s="3">
        <f t="shared" si="67"/>
        <v>40</v>
      </c>
      <c r="M1288" s="3">
        <f t="shared" si="68"/>
        <v>19.675000000000001</v>
      </c>
    </row>
    <row r="1289" spans="1:13" ht="15.6">
      <c r="A1289" s="7" t="s">
        <v>1367</v>
      </c>
      <c r="B1289" s="7" t="s">
        <v>35</v>
      </c>
      <c r="C1289" s="7" t="s">
        <v>7</v>
      </c>
      <c r="D1289" s="7" t="s">
        <v>83</v>
      </c>
      <c r="E1289" s="7">
        <v>975</v>
      </c>
      <c r="F1289" s="7">
        <v>1984</v>
      </c>
      <c r="G1289" s="3">
        <f>PERCENTRANK(Table1[Total Citations], E1289)</f>
        <v>0.66800000000000004</v>
      </c>
      <c r="H1289">
        <f>1-PERCENTRANK(Table1[Earliest Pub], F1289)</f>
        <v>0.622</v>
      </c>
      <c r="I1289" s="3">
        <f>AVERAGEIF(Table1[School], B1289, Table1[Cit rank])</f>
        <v>0.34889999999999999</v>
      </c>
      <c r="J1289" s="3">
        <f>AVERAGEIF(Table1[School], B1289, Table1[YO rank])</f>
        <v>0.63549999999999995</v>
      </c>
      <c r="K1289" s="3">
        <f t="shared" si="66"/>
        <v>0.5490165224232888</v>
      </c>
      <c r="L1289" s="3">
        <f t="shared" si="67"/>
        <v>37</v>
      </c>
      <c r="M1289" s="3">
        <f t="shared" si="68"/>
        <v>26.351351351351351</v>
      </c>
    </row>
    <row r="1290" spans="1:13" ht="15.6">
      <c r="A1290" s="7" t="s">
        <v>1368</v>
      </c>
      <c r="B1290" s="7" t="s">
        <v>35</v>
      </c>
      <c r="C1290" s="7" t="s">
        <v>6</v>
      </c>
      <c r="D1290" s="7" t="s">
        <v>83</v>
      </c>
      <c r="E1290" s="7">
        <v>818</v>
      </c>
      <c r="F1290" s="7">
        <v>1979</v>
      </c>
      <c r="G1290" s="3">
        <f>PERCENTRANK(Table1[Total Citations], E1290)</f>
        <v>0.61899999999999999</v>
      </c>
      <c r="H1290">
        <f>1-PERCENTRANK(Table1[Earliest Pub], F1290)</f>
        <v>0.76</v>
      </c>
      <c r="I1290" s="3">
        <f>AVERAGEIF(Table1[School], B1290, Table1[Cit rank])</f>
        <v>0.34889999999999999</v>
      </c>
      <c r="J1290" s="3">
        <f>AVERAGEIF(Table1[School], B1290, Table1[YO rank])</f>
        <v>0.63549999999999995</v>
      </c>
      <c r="K1290" s="3">
        <f t="shared" si="66"/>
        <v>0.5490165224232888</v>
      </c>
      <c r="L1290" s="3">
        <f t="shared" si="67"/>
        <v>42</v>
      </c>
      <c r="M1290" s="3">
        <f t="shared" si="68"/>
        <v>19.476190476190474</v>
      </c>
    </row>
    <row r="1291" spans="1:13" ht="15.6">
      <c r="A1291" s="7" t="s">
        <v>1369</v>
      </c>
      <c r="B1291" s="7" t="s">
        <v>35</v>
      </c>
      <c r="C1291" s="7" t="s">
        <v>7</v>
      </c>
      <c r="D1291" s="7" t="s">
        <v>83</v>
      </c>
      <c r="E1291" s="7">
        <v>236</v>
      </c>
      <c r="F1291" s="7">
        <v>1994</v>
      </c>
      <c r="G1291" s="3">
        <f>PERCENTRANK(Table1[Total Citations], E1291)</f>
        <v>0.23599999999999999</v>
      </c>
      <c r="H1291">
        <f>1-PERCENTRANK(Table1[Earliest Pub], F1291)</f>
        <v>0.33399999999999996</v>
      </c>
      <c r="I1291" s="3">
        <f>AVERAGEIF(Table1[School], B1291, Table1[Cit rank])</f>
        <v>0.34889999999999999</v>
      </c>
      <c r="J1291" s="3">
        <f>AVERAGEIF(Table1[School], B1291, Table1[YO rank])</f>
        <v>0.63549999999999995</v>
      </c>
      <c r="K1291" s="3">
        <f t="shared" si="66"/>
        <v>0.5490165224232888</v>
      </c>
      <c r="L1291" s="3">
        <f t="shared" si="67"/>
        <v>27</v>
      </c>
      <c r="M1291" s="3">
        <f t="shared" si="68"/>
        <v>8.7407407407407405</v>
      </c>
    </row>
    <row r="1292" spans="1:13" ht="15.6">
      <c r="A1292" s="7" t="s">
        <v>1370</v>
      </c>
      <c r="B1292" s="7" t="s">
        <v>35</v>
      </c>
      <c r="C1292" s="7" t="s">
        <v>7</v>
      </c>
      <c r="D1292" s="7" t="s">
        <v>83</v>
      </c>
      <c r="E1292" s="7">
        <v>730</v>
      </c>
      <c r="F1292" s="7">
        <v>1994</v>
      </c>
      <c r="G1292" s="3">
        <f>PERCENTRANK(Table1[Total Citations], E1292)</f>
        <v>0.58199999999999996</v>
      </c>
      <c r="H1292">
        <f>1-PERCENTRANK(Table1[Earliest Pub], F1292)</f>
        <v>0.33399999999999996</v>
      </c>
      <c r="I1292" s="3">
        <f>AVERAGEIF(Table1[School], B1292, Table1[Cit rank])</f>
        <v>0.34889999999999999</v>
      </c>
      <c r="J1292" s="3">
        <f>AVERAGEIF(Table1[School], B1292, Table1[YO rank])</f>
        <v>0.63549999999999995</v>
      </c>
      <c r="K1292" s="3">
        <f t="shared" si="66"/>
        <v>0.5490165224232888</v>
      </c>
      <c r="L1292" s="3">
        <f t="shared" si="67"/>
        <v>27</v>
      </c>
      <c r="M1292" s="3">
        <f t="shared" si="68"/>
        <v>27.037037037037038</v>
      </c>
    </row>
    <row r="1293" spans="1:13" ht="15.6">
      <c r="A1293" s="7" t="s">
        <v>1371</v>
      </c>
      <c r="B1293" s="7" t="s">
        <v>35</v>
      </c>
      <c r="C1293" s="7" t="s">
        <v>7</v>
      </c>
      <c r="D1293" s="7" t="s">
        <v>83</v>
      </c>
      <c r="E1293" s="7">
        <v>428</v>
      </c>
      <c r="F1293" s="7">
        <v>1980</v>
      </c>
      <c r="G1293" s="3">
        <f>PERCENTRANK(Table1[Total Citations], E1293)</f>
        <v>0.4</v>
      </c>
      <c r="H1293">
        <f>1-PERCENTRANK(Table1[Earliest Pub], F1293)</f>
        <v>0.73899999999999999</v>
      </c>
      <c r="I1293" s="3">
        <f>AVERAGEIF(Table1[School], B1293, Table1[Cit rank])</f>
        <v>0.34889999999999999</v>
      </c>
      <c r="J1293" s="3">
        <f>AVERAGEIF(Table1[School], B1293, Table1[YO rank])</f>
        <v>0.63549999999999995</v>
      </c>
      <c r="K1293" s="3">
        <f t="shared" si="66"/>
        <v>0.5490165224232888</v>
      </c>
      <c r="L1293" s="3">
        <f t="shared" si="67"/>
        <v>41</v>
      </c>
      <c r="M1293" s="3">
        <f t="shared" si="68"/>
        <v>10.439024390243903</v>
      </c>
    </row>
    <row r="1294" spans="1:13" ht="15.6">
      <c r="A1294" s="7" t="s">
        <v>1372</v>
      </c>
      <c r="B1294" s="7" t="s">
        <v>26</v>
      </c>
      <c r="C1294" s="7" t="s">
        <v>7</v>
      </c>
      <c r="D1294" s="7" t="s">
        <v>83</v>
      </c>
      <c r="E1294" s="7">
        <v>1148</v>
      </c>
      <c r="F1294" s="7">
        <v>1999</v>
      </c>
      <c r="G1294" s="3">
        <f>PERCENTRANK(Table1[Total Citations], E1294)</f>
        <v>0.71699999999999997</v>
      </c>
      <c r="H1294">
        <f>1-PERCENTRANK(Table1[Earliest Pub], F1294)</f>
        <v>0.17200000000000004</v>
      </c>
      <c r="I1294" s="3">
        <f>AVERAGEIF(Table1[School], B1294, Table1[Cit rank])</f>
        <v>0.51338709677419359</v>
      </c>
      <c r="J1294" s="3">
        <f>AVERAGEIF(Table1[School], B1294, Table1[YO rank])</f>
        <v>0.39383870967741935</v>
      </c>
      <c r="K1294" s="3">
        <f t="shared" ref="K1294:K1324" si="69">I1294/J1294</f>
        <v>1.3035465640101564</v>
      </c>
      <c r="L1294" s="3">
        <f t="shared" si="67"/>
        <v>22</v>
      </c>
      <c r="M1294" s="3">
        <f t="shared" si="68"/>
        <v>52.18181818181818</v>
      </c>
    </row>
    <row r="1295" spans="1:13" ht="15.6">
      <c r="A1295" s="7" t="s">
        <v>1373</v>
      </c>
      <c r="B1295" s="7" t="s">
        <v>26</v>
      </c>
      <c r="C1295" s="7" t="s">
        <v>7</v>
      </c>
      <c r="D1295" s="7" t="s">
        <v>83</v>
      </c>
      <c r="E1295" s="7">
        <v>188</v>
      </c>
      <c r="F1295" s="7">
        <v>1993</v>
      </c>
      <c r="G1295" s="3">
        <f>PERCENTRANK(Table1[Total Citations], E1295)</f>
        <v>0.17799999999999999</v>
      </c>
      <c r="H1295">
        <f>1-PERCENTRANK(Table1[Earliest Pub], F1295)</f>
        <v>0.36299999999999999</v>
      </c>
      <c r="I1295" s="3">
        <f>AVERAGEIF(Table1[School], B1295, Table1[Cit rank])</f>
        <v>0.51338709677419359</v>
      </c>
      <c r="J1295" s="3">
        <f>AVERAGEIF(Table1[School], B1295, Table1[YO rank])</f>
        <v>0.39383870967741935</v>
      </c>
      <c r="K1295" s="3">
        <f t="shared" si="69"/>
        <v>1.3035465640101564</v>
      </c>
      <c r="L1295" s="3">
        <f t="shared" si="67"/>
        <v>28</v>
      </c>
      <c r="M1295" s="3">
        <f t="shared" si="68"/>
        <v>6.7142857142857144</v>
      </c>
    </row>
    <row r="1296" spans="1:13" ht="15.6">
      <c r="A1296" s="7" t="s">
        <v>1374</v>
      </c>
      <c r="B1296" s="7" t="s">
        <v>26</v>
      </c>
      <c r="C1296" s="7" t="s">
        <v>7</v>
      </c>
      <c r="D1296" s="7" t="s">
        <v>83</v>
      </c>
      <c r="E1296" s="7">
        <v>1157</v>
      </c>
      <c r="F1296" s="7">
        <v>1970</v>
      </c>
      <c r="G1296" s="3">
        <f>PERCENTRANK(Table1[Total Citations], E1296)</f>
        <v>0.71899999999999997</v>
      </c>
      <c r="H1296">
        <f>1-PERCENTRANK(Table1[Earliest Pub], F1296)</f>
        <v>0.92700000000000005</v>
      </c>
      <c r="I1296" s="3">
        <f>AVERAGEIF(Table1[School], B1296, Table1[Cit rank])</f>
        <v>0.51338709677419359</v>
      </c>
      <c r="J1296" s="3">
        <f>AVERAGEIF(Table1[School], B1296, Table1[YO rank])</f>
        <v>0.39383870967741935</v>
      </c>
      <c r="K1296" s="3">
        <f t="shared" si="69"/>
        <v>1.3035465640101564</v>
      </c>
      <c r="L1296" s="3">
        <f t="shared" si="67"/>
        <v>51</v>
      </c>
      <c r="M1296" s="3">
        <f t="shared" si="68"/>
        <v>22.686274509803923</v>
      </c>
    </row>
    <row r="1297" spans="1:13" ht="15.6">
      <c r="A1297" s="7" t="s">
        <v>1375</v>
      </c>
      <c r="B1297" s="7" t="s">
        <v>26</v>
      </c>
      <c r="C1297" s="7" t="s">
        <v>7</v>
      </c>
      <c r="D1297" s="7" t="s">
        <v>83</v>
      </c>
      <c r="E1297" s="7">
        <v>209</v>
      </c>
      <c r="F1297" s="7">
        <v>1999</v>
      </c>
      <c r="G1297" s="3">
        <f>PERCENTRANK(Table1[Total Citations], E1297)</f>
        <v>0.20200000000000001</v>
      </c>
      <c r="H1297">
        <f>1-PERCENTRANK(Table1[Earliest Pub], F1297)</f>
        <v>0.17200000000000004</v>
      </c>
      <c r="I1297" s="3">
        <f>AVERAGEIF(Table1[School], B1297, Table1[Cit rank])</f>
        <v>0.51338709677419359</v>
      </c>
      <c r="J1297" s="3">
        <f>AVERAGEIF(Table1[School], B1297, Table1[YO rank])</f>
        <v>0.39383870967741935</v>
      </c>
      <c r="K1297" s="3">
        <f t="shared" si="69"/>
        <v>1.3035465640101564</v>
      </c>
      <c r="L1297" s="3">
        <f t="shared" si="67"/>
        <v>22</v>
      </c>
      <c r="M1297" s="3">
        <f t="shared" si="68"/>
        <v>9.5</v>
      </c>
    </row>
    <row r="1298" spans="1:13" ht="15.6">
      <c r="A1298" s="7" t="s">
        <v>1376</v>
      </c>
      <c r="B1298" s="7" t="s">
        <v>26</v>
      </c>
      <c r="C1298" s="7" t="s">
        <v>7</v>
      </c>
      <c r="D1298" s="7" t="s">
        <v>83</v>
      </c>
      <c r="E1298" s="7">
        <v>804</v>
      </c>
      <c r="F1298" s="7">
        <v>1986</v>
      </c>
      <c r="G1298" s="3">
        <f>PERCENTRANK(Table1[Total Citations], E1298)</f>
        <v>0.61699999999999999</v>
      </c>
      <c r="H1298">
        <f>1-PERCENTRANK(Table1[Earliest Pub], F1298)</f>
        <v>0.56400000000000006</v>
      </c>
      <c r="I1298" s="3">
        <f>AVERAGEIF(Table1[School], B1298, Table1[Cit rank])</f>
        <v>0.51338709677419359</v>
      </c>
      <c r="J1298" s="3">
        <f>AVERAGEIF(Table1[School], B1298, Table1[YO rank])</f>
        <v>0.39383870967741935</v>
      </c>
      <c r="K1298" s="3">
        <f t="shared" si="69"/>
        <v>1.3035465640101564</v>
      </c>
      <c r="L1298" s="3">
        <f t="shared" si="67"/>
        <v>35</v>
      </c>
      <c r="M1298" s="3">
        <f t="shared" si="68"/>
        <v>22.971428571428572</v>
      </c>
    </row>
    <row r="1299" spans="1:13" ht="15.6">
      <c r="A1299" s="7" t="s">
        <v>1377</v>
      </c>
      <c r="B1299" s="7" t="s">
        <v>26</v>
      </c>
      <c r="C1299" s="7" t="s">
        <v>7</v>
      </c>
      <c r="D1299" s="7" t="s">
        <v>83</v>
      </c>
      <c r="E1299" s="7">
        <v>1369</v>
      </c>
      <c r="F1299" s="7">
        <v>1996</v>
      </c>
      <c r="G1299" s="3">
        <f>PERCENTRANK(Table1[Total Citations], E1299)</f>
        <v>0.76800000000000002</v>
      </c>
      <c r="H1299">
        <f>1-PERCENTRANK(Table1[Earliest Pub], F1299)</f>
        <v>0.27800000000000002</v>
      </c>
      <c r="I1299" s="3">
        <f>AVERAGEIF(Table1[School], B1299, Table1[Cit rank])</f>
        <v>0.51338709677419359</v>
      </c>
      <c r="J1299" s="3">
        <f>AVERAGEIF(Table1[School], B1299, Table1[YO rank])</f>
        <v>0.39383870967741935</v>
      </c>
      <c r="K1299" s="3">
        <f t="shared" si="69"/>
        <v>1.3035465640101564</v>
      </c>
      <c r="L1299" s="3">
        <f t="shared" si="67"/>
        <v>25</v>
      </c>
      <c r="M1299" s="3">
        <f t="shared" si="68"/>
        <v>54.76</v>
      </c>
    </row>
    <row r="1300" spans="1:13" ht="15.6">
      <c r="A1300" s="7" t="s">
        <v>1378</v>
      </c>
      <c r="B1300" s="7" t="s">
        <v>26</v>
      </c>
      <c r="C1300" s="7" t="s">
        <v>7</v>
      </c>
      <c r="D1300" s="7" t="s">
        <v>83</v>
      </c>
      <c r="E1300" s="7">
        <v>272</v>
      </c>
      <c r="F1300" s="7">
        <v>1998</v>
      </c>
      <c r="G1300" s="3">
        <f>PERCENTRANK(Table1[Total Citations], E1300)</f>
        <v>0.26900000000000002</v>
      </c>
      <c r="H1300">
        <f>1-PERCENTRANK(Table1[Earliest Pub], F1300)</f>
        <v>0.20899999999999996</v>
      </c>
      <c r="I1300" s="3">
        <f>AVERAGEIF(Table1[School], B1300, Table1[Cit rank])</f>
        <v>0.51338709677419359</v>
      </c>
      <c r="J1300" s="3">
        <f>AVERAGEIF(Table1[School], B1300, Table1[YO rank])</f>
        <v>0.39383870967741935</v>
      </c>
      <c r="K1300" s="3">
        <f t="shared" si="69"/>
        <v>1.3035465640101564</v>
      </c>
      <c r="L1300" s="3">
        <f t="shared" si="67"/>
        <v>23</v>
      </c>
      <c r="M1300" s="3">
        <f t="shared" si="68"/>
        <v>11.826086956521738</v>
      </c>
    </row>
    <row r="1301" spans="1:13" ht="15.6">
      <c r="A1301" s="7" t="s">
        <v>1379</v>
      </c>
      <c r="B1301" s="7" t="s">
        <v>26</v>
      </c>
      <c r="C1301" s="7" t="s">
        <v>7</v>
      </c>
      <c r="D1301" s="7" t="s">
        <v>83</v>
      </c>
      <c r="E1301" s="7">
        <v>12</v>
      </c>
      <c r="F1301" s="7">
        <v>1997</v>
      </c>
      <c r="G1301" s="3">
        <f>PERCENTRANK(Table1[Total Citations], E1301)</f>
        <v>1.7000000000000001E-2</v>
      </c>
      <c r="H1301">
        <f>1-PERCENTRANK(Table1[Earliest Pub], F1301)</f>
        <v>0.24</v>
      </c>
      <c r="I1301" s="3">
        <f>AVERAGEIF(Table1[School], B1301, Table1[Cit rank])</f>
        <v>0.51338709677419359</v>
      </c>
      <c r="J1301" s="3">
        <f>AVERAGEIF(Table1[School], B1301, Table1[YO rank])</f>
        <v>0.39383870967741935</v>
      </c>
      <c r="K1301" s="3">
        <f t="shared" si="69"/>
        <v>1.3035465640101564</v>
      </c>
      <c r="L1301" s="3">
        <f t="shared" si="67"/>
        <v>24</v>
      </c>
      <c r="M1301" s="3">
        <f t="shared" si="68"/>
        <v>0.5</v>
      </c>
    </row>
    <row r="1302" spans="1:13" ht="15.6">
      <c r="A1302" s="7" t="s">
        <v>1380</v>
      </c>
      <c r="B1302" s="7" t="s">
        <v>26</v>
      </c>
      <c r="C1302" s="7" t="s">
        <v>7</v>
      </c>
      <c r="D1302" s="7" t="s">
        <v>83</v>
      </c>
      <c r="E1302" s="7">
        <v>1614</v>
      </c>
      <c r="F1302" s="7">
        <v>1989</v>
      </c>
      <c r="G1302" s="3">
        <f>PERCENTRANK(Table1[Total Citations], E1302)</f>
        <v>0.81200000000000006</v>
      </c>
      <c r="H1302">
        <f>1-PERCENTRANK(Table1[Earliest Pub], F1302)</f>
        <v>0.46899999999999997</v>
      </c>
      <c r="I1302" s="3">
        <f>AVERAGEIF(Table1[School], B1302, Table1[Cit rank])</f>
        <v>0.51338709677419359</v>
      </c>
      <c r="J1302" s="3">
        <f>AVERAGEIF(Table1[School], B1302, Table1[YO rank])</f>
        <v>0.39383870967741935</v>
      </c>
      <c r="K1302" s="3">
        <f t="shared" si="69"/>
        <v>1.3035465640101564</v>
      </c>
      <c r="L1302" s="3">
        <f t="shared" si="67"/>
        <v>32</v>
      </c>
      <c r="M1302" s="3">
        <f t="shared" si="68"/>
        <v>50.4375</v>
      </c>
    </row>
    <row r="1303" spans="1:13" ht="15.6">
      <c r="A1303" s="7" t="s">
        <v>1381</v>
      </c>
      <c r="B1303" s="7" t="s">
        <v>26</v>
      </c>
      <c r="C1303" s="7" t="s">
        <v>6</v>
      </c>
      <c r="D1303" s="7" t="s">
        <v>83</v>
      </c>
      <c r="E1303" s="7">
        <v>18</v>
      </c>
      <c r="F1303" s="7">
        <v>2000</v>
      </c>
      <c r="G1303" s="3">
        <f>PERCENTRANK(Table1[Total Citations], E1303)</f>
        <v>2.4E-2</v>
      </c>
      <c r="H1303">
        <f>1-PERCENTRANK(Table1[Earliest Pub], F1303)</f>
        <v>0.14700000000000002</v>
      </c>
      <c r="I1303" s="3">
        <f>AVERAGEIF(Table1[School], B1303, Table1[Cit rank])</f>
        <v>0.51338709677419359</v>
      </c>
      <c r="J1303" s="3">
        <f>AVERAGEIF(Table1[School], B1303, Table1[YO rank])</f>
        <v>0.39383870967741935</v>
      </c>
      <c r="K1303" s="3">
        <f t="shared" si="69"/>
        <v>1.3035465640101564</v>
      </c>
      <c r="L1303" s="3">
        <f t="shared" si="67"/>
        <v>21</v>
      </c>
      <c r="M1303" s="3">
        <f t="shared" si="68"/>
        <v>0.8571428571428571</v>
      </c>
    </row>
    <row r="1304" spans="1:13" ht="15.6">
      <c r="A1304" s="7" t="s">
        <v>1382</v>
      </c>
      <c r="B1304" s="7" t="s">
        <v>26</v>
      </c>
      <c r="C1304" s="7" t="s">
        <v>7</v>
      </c>
      <c r="D1304" s="7" t="s">
        <v>83</v>
      </c>
      <c r="E1304" s="7">
        <v>752</v>
      </c>
      <c r="F1304" s="7">
        <v>1989</v>
      </c>
      <c r="G1304" s="3">
        <f>PERCENTRANK(Table1[Total Citations], E1304)</f>
        <v>0.59399999999999997</v>
      </c>
      <c r="H1304">
        <f>1-PERCENTRANK(Table1[Earliest Pub], F1304)</f>
        <v>0.46899999999999997</v>
      </c>
      <c r="I1304" s="3">
        <f>AVERAGEIF(Table1[School], B1304, Table1[Cit rank])</f>
        <v>0.51338709677419359</v>
      </c>
      <c r="J1304" s="3">
        <f>AVERAGEIF(Table1[School], B1304, Table1[YO rank])</f>
        <v>0.39383870967741935</v>
      </c>
      <c r="K1304" s="3">
        <f t="shared" si="69"/>
        <v>1.3035465640101564</v>
      </c>
      <c r="L1304" s="3">
        <f t="shared" si="67"/>
        <v>32</v>
      </c>
      <c r="M1304" s="3">
        <f t="shared" si="68"/>
        <v>23.5</v>
      </c>
    </row>
    <row r="1305" spans="1:13" ht="15.6">
      <c r="A1305" s="7" t="s">
        <v>1383</v>
      </c>
      <c r="B1305" s="7" t="s">
        <v>26</v>
      </c>
      <c r="C1305" s="7" t="s">
        <v>7</v>
      </c>
      <c r="D1305" s="7" t="s">
        <v>83</v>
      </c>
      <c r="E1305" s="7">
        <v>292</v>
      </c>
      <c r="F1305" s="7">
        <v>1997</v>
      </c>
      <c r="G1305" s="3">
        <f>PERCENTRANK(Table1[Total Citations], E1305)</f>
        <v>0.29199999999999998</v>
      </c>
      <c r="H1305">
        <f>1-PERCENTRANK(Table1[Earliest Pub], F1305)</f>
        <v>0.24</v>
      </c>
      <c r="I1305" s="3">
        <f>AVERAGEIF(Table1[School], B1305, Table1[Cit rank])</f>
        <v>0.51338709677419359</v>
      </c>
      <c r="J1305" s="3">
        <f>AVERAGEIF(Table1[School], B1305, Table1[YO rank])</f>
        <v>0.39383870967741935</v>
      </c>
      <c r="K1305" s="3">
        <f t="shared" si="69"/>
        <v>1.3035465640101564</v>
      </c>
      <c r="L1305" s="3">
        <f t="shared" si="67"/>
        <v>24</v>
      </c>
      <c r="M1305" s="3">
        <f t="shared" si="68"/>
        <v>12.166666666666666</v>
      </c>
    </row>
    <row r="1306" spans="1:13" ht="15.6">
      <c r="A1306" s="7" t="s">
        <v>1384</v>
      </c>
      <c r="B1306" s="7" t="s">
        <v>26</v>
      </c>
      <c r="C1306" s="7" t="s">
        <v>7</v>
      </c>
      <c r="D1306" s="7" t="s">
        <v>83</v>
      </c>
      <c r="E1306" s="7">
        <v>218</v>
      </c>
      <c r="F1306" s="7">
        <v>2002</v>
      </c>
      <c r="G1306" s="3">
        <f>PERCENTRANK(Table1[Total Citations], E1306)</f>
        <v>0.214</v>
      </c>
      <c r="H1306">
        <f>1-PERCENTRANK(Table1[Earliest Pub], F1306)</f>
        <v>0.10299999999999998</v>
      </c>
      <c r="I1306" s="3">
        <f>AVERAGEIF(Table1[School], B1306, Table1[Cit rank])</f>
        <v>0.51338709677419359</v>
      </c>
      <c r="J1306" s="3">
        <f>AVERAGEIF(Table1[School], B1306, Table1[YO rank])</f>
        <v>0.39383870967741935</v>
      </c>
      <c r="K1306" s="3">
        <f t="shared" si="69"/>
        <v>1.3035465640101564</v>
      </c>
      <c r="L1306" s="3">
        <f t="shared" si="67"/>
        <v>19</v>
      </c>
      <c r="M1306" s="3">
        <f t="shared" si="68"/>
        <v>11.473684210526315</v>
      </c>
    </row>
    <row r="1307" spans="1:13" ht="15.6">
      <c r="A1307" s="7" t="s">
        <v>1385</v>
      </c>
      <c r="B1307" s="7" t="s">
        <v>26</v>
      </c>
      <c r="C1307" s="7" t="s">
        <v>7</v>
      </c>
      <c r="D1307" s="7" t="s">
        <v>83</v>
      </c>
      <c r="E1307" s="7">
        <v>1078</v>
      </c>
      <c r="F1307" s="7">
        <v>1978</v>
      </c>
      <c r="G1307" s="3">
        <f>PERCENTRANK(Table1[Total Citations], E1307)</f>
        <v>0.70399999999999996</v>
      </c>
      <c r="H1307">
        <f>1-PERCENTRANK(Table1[Earliest Pub], F1307)</f>
        <v>0.78200000000000003</v>
      </c>
      <c r="I1307" s="3">
        <f>AVERAGEIF(Table1[School], B1307, Table1[Cit rank])</f>
        <v>0.51338709677419359</v>
      </c>
      <c r="J1307" s="3">
        <f>AVERAGEIF(Table1[School], B1307, Table1[YO rank])</f>
        <v>0.39383870967741935</v>
      </c>
      <c r="K1307" s="3">
        <f t="shared" si="69"/>
        <v>1.3035465640101564</v>
      </c>
      <c r="L1307" s="3">
        <f t="shared" si="67"/>
        <v>43</v>
      </c>
      <c r="M1307" s="3">
        <f t="shared" si="68"/>
        <v>25.069767441860463</v>
      </c>
    </row>
    <row r="1308" spans="1:13" ht="15.6">
      <c r="A1308" s="7" t="s">
        <v>1386</v>
      </c>
      <c r="B1308" s="7" t="s">
        <v>26</v>
      </c>
      <c r="C1308" s="7" t="s">
        <v>6</v>
      </c>
      <c r="D1308" s="7" t="s">
        <v>83</v>
      </c>
      <c r="E1308" s="7">
        <v>202</v>
      </c>
      <c r="F1308" s="7">
        <v>1990</v>
      </c>
      <c r="G1308" s="3">
        <f>PERCENTRANK(Table1[Total Citations], E1308)</f>
        <v>0.193</v>
      </c>
      <c r="H1308">
        <f>1-PERCENTRANK(Table1[Earliest Pub], F1308)</f>
        <v>0.43600000000000005</v>
      </c>
      <c r="I1308" s="3">
        <f>AVERAGEIF(Table1[School], B1308, Table1[Cit rank])</f>
        <v>0.51338709677419359</v>
      </c>
      <c r="J1308" s="3">
        <f>AVERAGEIF(Table1[School], B1308, Table1[YO rank])</f>
        <v>0.39383870967741935</v>
      </c>
      <c r="K1308" s="3">
        <f t="shared" si="69"/>
        <v>1.3035465640101564</v>
      </c>
      <c r="L1308" s="3">
        <f t="shared" si="67"/>
        <v>31</v>
      </c>
      <c r="M1308" s="3">
        <f t="shared" si="68"/>
        <v>6.5161290322580649</v>
      </c>
    </row>
    <row r="1309" spans="1:13" ht="15.6">
      <c r="A1309" s="7" t="s">
        <v>1387</v>
      </c>
      <c r="B1309" s="7" t="s">
        <v>26</v>
      </c>
      <c r="C1309" s="7" t="s">
        <v>7</v>
      </c>
      <c r="D1309" s="7" t="s">
        <v>83</v>
      </c>
      <c r="E1309" s="7">
        <v>1981</v>
      </c>
      <c r="F1309" s="7">
        <v>1987</v>
      </c>
      <c r="G1309" s="3">
        <f>PERCENTRANK(Table1[Total Citations], E1309)</f>
        <v>0.85799999999999998</v>
      </c>
      <c r="H1309">
        <f>1-PERCENTRANK(Table1[Earliest Pub], F1309)</f>
        <v>0.53</v>
      </c>
      <c r="I1309" s="3">
        <f>AVERAGEIF(Table1[School], B1309, Table1[Cit rank])</f>
        <v>0.51338709677419359</v>
      </c>
      <c r="J1309" s="3">
        <f>AVERAGEIF(Table1[School], B1309, Table1[YO rank])</f>
        <v>0.39383870967741935</v>
      </c>
      <c r="K1309" s="3">
        <f t="shared" si="69"/>
        <v>1.3035465640101564</v>
      </c>
      <c r="L1309" s="3">
        <f t="shared" si="67"/>
        <v>34</v>
      </c>
      <c r="M1309" s="3">
        <f t="shared" si="68"/>
        <v>58.264705882352942</v>
      </c>
    </row>
    <row r="1310" spans="1:13" ht="15.6">
      <c r="A1310" s="7" t="s">
        <v>1388</v>
      </c>
      <c r="B1310" s="7" t="s">
        <v>26</v>
      </c>
      <c r="C1310" s="7" t="s">
        <v>7</v>
      </c>
      <c r="D1310" s="7" t="s">
        <v>83</v>
      </c>
      <c r="E1310" s="7">
        <v>1037</v>
      </c>
      <c r="F1310" s="7">
        <v>1988</v>
      </c>
      <c r="G1310" s="3">
        <f>PERCENTRANK(Table1[Total Citations], E1310)</f>
        <v>0.68700000000000006</v>
      </c>
      <c r="H1310">
        <f>1-PERCENTRANK(Table1[Earliest Pub], F1310)</f>
        <v>0.5</v>
      </c>
      <c r="I1310" s="3">
        <f>AVERAGEIF(Table1[School], B1310, Table1[Cit rank])</f>
        <v>0.51338709677419359</v>
      </c>
      <c r="J1310" s="3">
        <f>AVERAGEIF(Table1[School], B1310, Table1[YO rank])</f>
        <v>0.39383870967741935</v>
      </c>
      <c r="K1310" s="3">
        <f t="shared" si="69"/>
        <v>1.3035465640101564</v>
      </c>
      <c r="L1310" s="3">
        <f t="shared" si="67"/>
        <v>33</v>
      </c>
      <c r="M1310" s="3">
        <f t="shared" si="68"/>
        <v>31.424242424242426</v>
      </c>
    </row>
    <row r="1311" spans="1:13" ht="15.6">
      <c r="A1311" s="7" t="s">
        <v>1389</v>
      </c>
      <c r="B1311" s="7" t="s">
        <v>26</v>
      </c>
      <c r="C1311" s="7" t="s">
        <v>7</v>
      </c>
      <c r="D1311" s="7" t="s">
        <v>83</v>
      </c>
      <c r="E1311" s="7">
        <v>243</v>
      </c>
      <c r="F1311" s="7">
        <v>2001</v>
      </c>
      <c r="G1311" s="3">
        <f>PERCENTRANK(Table1[Total Citations], E1311)</f>
        <v>0.24299999999999999</v>
      </c>
      <c r="H1311">
        <f>1-PERCENTRANK(Table1[Earliest Pub], F1311)</f>
        <v>0.124</v>
      </c>
      <c r="I1311" s="3">
        <f>AVERAGEIF(Table1[School], B1311, Table1[Cit rank])</f>
        <v>0.51338709677419359</v>
      </c>
      <c r="J1311" s="3">
        <f>AVERAGEIF(Table1[School], B1311, Table1[YO rank])</f>
        <v>0.39383870967741935</v>
      </c>
      <c r="K1311" s="3">
        <f t="shared" si="69"/>
        <v>1.3035465640101564</v>
      </c>
      <c r="L1311" s="3">
        <f t="shared" si="67"/>
        <v>20</v>
      </c>
      <c r="M1311" s="3">
        <f t="shared" si="68"/>
        <v>12.15</v>
      </c>
    </row>
    <row r="1312" spans="1:13" ht="15.6">
      <c r="A1312" s="7" t="s">
        <v>1390</v>
      </c>
      <c r="B1312" s="7" t="s">
        <v>26</v>
      </c>
      <c r="C1312" s="7" t="s">
        <v>6</v>
      </c>
      <c r="D1312" s="7" t="s">
        <v>83</v>
      </c>
      <c r="E1312" s="7">
        <v>159</v>
      </c>
      <c r="F1312" s="7">
        <v>1990</v>
      </c>
      <c r="G1312" s="3">
        <f>PERCENTRANK(Table1[Total Citations], E1312)</f>
        <v>0.14599999999999999</v>
      </c>
      <c r="H1312">
        <f>1-PERCENTRANK(Table1[Earliest Pub], F1312)</f>
        <v>0.43600000000000005</v>
      </c>
      <c r="I1312" s="3">
        <f>AVERAGEIF(Table1[School], B1312, Table1[Cit rank])</f>
        <v>0.51338709677419359</v>
      </c>
      <c r="J1312" s="3">
        <f>AVERAGEIF(Table1[School], B1312, Table1[YO rank])</f>
        <v>0.39383870967741935</v>
      </c>
      <c r="K1312" s="3">
        <f t="shared" si="69"/>
        <v>1.3035465640101564</v>
      </c>
      <c r="L1312" s="3">
        <f t="shared" si="67"/>
        <v>31</v>
      </c>
      <c r="M1312" s="3">
        <f t="shared" si="68"/>
        <v>5.129032258064516</v>
      </c>
    </row>
    <row r="1313" spans="1:13" ht="15.6">
      <c r="A1313" s="7" t="s">
        <v>1391</v>
      </c>
      <c r="B1313" s="7" t="s">
        <v>26</v>
      </c>
      <c r="C1313" s="7" t="s">
        <v>7</v>
      </c>
      <c r="D1313" s="7" t="s">
        <v>83</v>
      </c>
      <c r="E1313" s="7">
        <v>390</v>
      </c>
      <c r="F1313" s="7">
        <v>2001</v>
      </c>
      <c r="G1313" s="3">
        <f>PERCENTRANK(Table1[Total Citations], E1313)</f>
        <v>0.371</v>
      </c>
      <c r="H1313">
        <f>1-PERCENTRANK(Table1[Earliest Pub], F1313)</f>
        <v>0.124</v>
      </c>
      <c r="I1313" s="3">
        <f>AVERAGEIF(Table1[School], B1313, Table1[Cit rank])</f>
        <v>0.51338709677419359</v>
      </c>
      <c r="J1313" s="3">
        <f>AVERAGEIF(Table1[School], B1313, Table1[YO rank])</f>
        <v>0.39383870967741935</v>
      </c>
      <c r="K1313" s="3">
        <f t="shared" si="69"/>
        <v>1.3035465640101564</v>
      </c>
      <c r="L1313" s="3">
        <f t="shared" si="67"/>
        <v>20</v>
      </c>
      <c r="M1313" s="3">
        <f t="shared" si="68"/>
        <v>19.5</v>
      </c>
    </row>
    <row r="1314" spans="1:13" ht="15.6">
      <c r="A1314" s="7" t="s">
        <v>1392</v>
      </c>
      <c r="B1314" s="7" t="s">
        <v>26</v>
      </c>
      <c r="C1314" s="7" t="s">
        <v>7</v>
      </c>
      <c r="D1314" s="7" t="s">
        <v>83</v>
      </c>
      <c r="E1314" s="7">
        <v>432</v>
      </c>
      <c r="F1314" s="7">
        <v>1994</v>
      </c>
      <c r="G1314" s="3">
        <f>PERCENTRANK(Table1[Total Citations], E1314)</f>
        <v>0.40300000000000002</v>
      </c>
      <c r="H1314">
        <f>1-PERCENTRANK(Table1[Earliest Pub], F1314)</f>
        <v>0.33399999999999996</v>
      </c>
      <c r="I1314" s="3">
        <f>AVERAGEIF(Table1[School], B1314, Table1[Cit rank])</f>
        <v>0.51338709677419359</v>
      </c>
      <c r="J1314" s="3">
        <f>AVERAGEIF(Table1[School], B1314, Table1[YO rank])</f>
        <v>0.39383870967741935</v>
      </c>
      <c r="K1314" s="3">
        <f t="shared" si="69"/>
        <v>1.3035465640101564</v>
      </c>
      <c r="L1314" s="3">
        <f t="shared" si="67"/>
        <v>27</v>
      </c>
      <c r="M1314" s="3">
        <f t="shared" si="68"/>
        <v>16</v>
      </c>
    </row>
    <row r="1315" spans="1:13" ht="15.6">
      <c r="A1315" s="7" t="s">
        <v>1393</v>
      </c>
      <c r="B1315" s="7" t="s">
        <v>26</v>
      </c>
      <c r="C1315" s="7" t="s">
        <v>7</v>
      </c>
      <c r="D1315" s="7" t="s">
        <v>83</v>
      </c>
      <c r="E1315" s="7">
        <v>2250</v>
      </c>
      <c r="F1315" s="7">
        <v>1982</v>
      </c>
      <c r="G1315" s="3">
        <f>PERCENTRANK(Table1[Total Citations], E1315)</f>
        <v>0.875</v>
      </c>
      <c r="H1315">
        <f>1-PERCENTRANK(Table1[Earliest Pub], F1315)</f>
        <v>0.68399999999999994</v>
      </c>
      <c r="I1315" s="3">
        <f>AVERAGEIF(Table1[School], B1315, Table1[Cit rank])</f>
        <v>0.51338709677419359</v>
      </c>
      <c r="J1315" s="3">
        <f>AVERAGEIF(Table1[School], B1315, Table1[YO rank])</f>
        <v>0.39383870967741935</v>
      </c>
      <c r="K1315" s="3">
        <f t="shared" si="69"/>
        <v>1.3035465640101564</v>
      </c>
      <c r="L1315" s="3">
        <f t="shared" si="67"/>
        <v>39</v>
      </c>
      <c r="M1315" s="3">
        <f t="shared" si="68"/>
        <v>57.692307692307693</v>
      </c>
    </row>
    <row r="1316" spans="1:13" ht="15.6">
      <c r="A1316" s="7" t="s">
        <v>1394</v>
      </c>
      <c r="B1316" s="7" t="s">
        <v>26</v>
      </c>
      <c r="C1316" s="7" t="s">
        <v>7</v>
      </c>
      <c r="D1316" s="7" t="s">
        <v>83</v>
      </c>
      <c r="E1316" s="7">
        <v>3285</v>
      </c>
      <c r="F1316" s="7">
        <v>1986</v>
      </c>
      <c r="G1316" s="3">
        <f>PERCENTRANK(Table1[Total Citations], E1316)</f>
        <v>0.93</v>
      </c>
      <c r="H1316">
        <f>1-PERCENTRANK(Table1[Earliest Pub], F1316)</f>
        <v>0.56400000000000006</v>
      </c>
      <c r="I1316" s="3">
        <f>AVERAGEIF(Table1[School], B1316, Table1[Cit rank])</f>
        <v>0.51338709677419359</v>
      </c>
      <c r="J1316" s="3">
        <f>AVERAGEIF(Table1[School], B1316, Table1[YO rank])</f>
        <v>0.39383870967741935</v>
      </c>
      <c r="K1316" s="3">
        <f t="shared" si="69"/>
        <v>1.3035465640101564</v>
      </c>
      <c r="L1316" s="3">
        <f t="shared" si="67"/>
        <v>35</v>
      </c>
      <c r="M1316" s="3">
        <f t="shared" si="68"/>
        <v>93.857142857142861</v>
      </c>
    </row>
    <row r="1317" spans="1:13" ht="15.6">
      <c r="A1317" s="7" t="s">
        <v>1395</v>
      </c>
      <c r="B1317" s="7" t="s">
        <v>26</v>
      </c>
      <c r="C1317" s="7" t="s">
        <v>7</v>
      </c>
      <c r="D1317" s="7" t="s">
        <v>83</v>
      </c>
      <c r="E1317" s="7">
        <v>1795</v>
      </c>
      <c r="F1317" s="7">
        <v>1980</v>
      </c>
      <c r="G1317" s="3">
        <f>PERCENTRANK(Table1[Total Citations], E1317)</f>
        <v>0.83699999999999997</v>
      </c>
      <c r="H1317">
        <f>1-PERCENTRANK(Table1[Earliest Pub], F1317)</f>
        <v>0.73899999999999999</v>
      </c>
      <c r="I1317" s="3">
        <f>AVERAGEIF(Table1[School], B1317, Table1[Cit rank])</f>
        <v>0.51338709677419359</v>
      </c>
      <c r="J1317" s="3">
        <f>AVERAGEIF(Table1[School], B1317, Table1[YO rank])</f>
        <v>0.39383870967741935</v>
      </c>
      <c r="K1317" s="3">
        <f t="shared" si="69"/>
        <v>1.3035465640101564</v>
      </c>
      <c r="L1317" s="3">
        <f t="shared" si="67"/>
        <v>41</v>
      </c>
      <c r="M1317" s="3">
        <f t="shared" si="68"/>
        <v>43.780487804878049</v>
      </c>
    </row>
    <row r="1318" spans="1:13" ht="15.6">
      <c r="A1318" s="7" t="s">
        <v>1396</v>
      </c>
      <c r="B1318" s="7" t="s">
        <v>26</v>
      </c>
      <c r="C1318" s="7" t="s">
        <v>7</v>
      </c>
      <c r="D1318" s="7" t="s">
        <v>83</v>
      </c>
      <c r="E1318" s="7">
        <v>870</v>
      </c>
      <c r="F1318" s="7">
        <v>2002</v>
      </c>
      <c r="G1318" s="3">
        <f>PERCENTRANK(Table1[Total Citations], E1318)</f>
        <v>0.63800000000000001</v>
      </c>
      <c r="H1318">
        <f>1-PERCENTRANK(Table1[Earliest Pub], F1318)</f>
        <v>0.10299999999999998</v>
      </c>
      <c r="I1318" s="3">
        <f>AVERAGEIF(Table1[School], B1318, Table1[Cit rank])</f>
        <v>0.51338709677419359</v>
      </c>
      <c r="J1318" s="3">
        <f>AVERAGEIF(Table1[School], B1318, Table1[YO rank])</f>
        <v>0.39383870967741935</v>
      </c>
      <c r="K1318" s="3">
        <f t="shared" si="69"/>
        <v>1.3035465640101564</v>
      </c>
      <c r="L1318" s="3">
        <f t="shared" si="67"/>
        <v>19</v>
      </c>
      <c r="M1318" s="3">
        <f t="shared" si="68"/>
        <v>45.789473684210527</v>
      </c>
    </row>
    <row r="1319" spans="1:13" ht="15.6">
      <c r="A1319" s="7" t="s">
        <v>1397</v>
      </c>
      <c r="B1319" s="7" t="s">
        <v>26</v>
      </c>
      <c r="C1319" s="7" t="s">
        <v>7</v>
      </c>
      <c r="D1319" s="7" t="s">
        <v>83</v>
      </c>
      <c r="E1319" s="7">
        <v>740</v>
      </c>
      <c r="F1319" s="7">
        <v>1994</v>
      </c>
      <c r="G1319" s="3">
        <f>PERCENTRANK(Table1[Total Citations], E1319)</f>
        <v>0.58899999999999997</v>
      </c>
      <c r="H1319">
        <f>1-PERCENTRANK(Table1[Earliest Pub], F1319)</f>
        <v>0.33399999999999996</v>
      </c>
      <c r="I1319" s="3">
        <f>AVERAGEIF(Table1[School], B1319, Table1[Cit rank])</f>
        <v>0.51338709677419359</v>
      </c>
      <c r="J1319" s="3">
        <f>AVERAGEIF(Table1[School], B1319, Table1[YO rank])</f>
        <v>0.39383870967741935</v>
      </c>
      <c r="K1319" s="3">
        <f t="shared" si="69"/>
        <v>1.3035465640101564</v>
      </c>
      <c r="L1319" s="3">
        <f t="shared" si="67"/>
        <v>27</v>
      </c>
      <c r="M1319" s="3">
        <f t="shared" si="68"/>
        <v>27.407407407407408</v>
      </c>
    </row>
    <row r="1320" spans="1:13" ht="15.6">
      <c r="A1320" s="7" t="s">
        <v>1398</v>
      </c>
      <c r="B1320" s="7" t="s">
        <v>26</v>
      </c>
      <c r="C1320" s="7" t="s">
        <v>7</v>
      </c>
      <c r="D1320" s="7" t="s">
        <v>83</v>
      </c>
      <c r="E1320" s="7">
        <v>859</v>
      </c>
      <c r="F1320" s="7">
        <v>1990</v>
      </c>
      <c r="G1320" s="3">
        <f>PERCENTRANK(Table1[Total Citations], E1320)</f>
        <v>0.63300000000000001</v>
      </c>
      <c r="H1320">
        <f>1-PERCENTRANK(Table1[Earliest Pub], F1320)</f>
        <v>0.43600000000000005</v>
      </c>
      <c r="I1320" s="3">
        <f>AVERAGEIF(Table1[School], B1320, Table1[Cit rank])</f>
        <v>0.51338709677419359</v>
      </c>
      <c r="J1320" s="3">
        <f>AVERAGEIF(Table1[School], B1320, Table1[YO rank])</f>
        <v>0.39383870967741935</v>
      </c>
      <c r="K1320" s="3">
        <f t="shared" si="69"/>
        <v>1.3035465640101564</v>
      </c>
      <c r="L1320" s="3">
        <f t="shared" si="67"/>
        <v>31</v>
      </c>
      <c r="M1320" s="3">
        <f t="shared" si="68"/>
        <v>27.70967741935484</v>
      </c>
    </row>
    <row r="1321" spans="1:13" ht="15.6">
      <c r="A1321" s="7" t="s">
        <v>1399</v>
      </c>
      <c r="B1321" s="7" t="s">
        <v>26</v>
      </c>
      <c r="C1321" s="7" t="s">
        <v>7</v>
      </c>
      <c r="D1321" s="7" t="s">
        <v>83</v>
      </c>
      <c r="E1321" s="7">
        <v>1145</v>
      </c>
      <c r="F1321" s="7">
        <v>1990</v>
      </c>
      <c r="G1321" s="3">
        <f>PERCENTRANK(Table1[Total Citations], E1321)</f>
        <v>0.71699999999999997</v>
      </c>
      <c r="H1321">
        <f>1-PERCENTRANK(Table1[Earliest Pub], F1321)</f>
        <v>0.43600000000000005</v>
      </c>
      <c r="I1321" s="3">
        <f>AVERAGEIF(Table1[School], B1321, Table1[Cit rank])</f>
        <v>0.51338709677419359</v>
      </c>
      <c r="J1321" s="3">
        <f>AVERAGEIF(Table1[School], B1321, Table1[YO rank])</f>
        <v>0.39383870967741935</v>
      </c>
      <c r="K1321" s="3">
        <f t="shared" si="69"/>
        <v>1.3035465640101564</v>
      </c>
      <c r="L1321" s="3">
        <f t="shared" si="67"/>
        <v>31</v>
      </c>
      <c r="M1321" s="3">
        <f t="shared" si="68"/>
        <v>36.935483870967744</v>
      </c>
    </row>
    <row r="1322" spans="1:13" ht="15.6">
      <c r="A1322" s="7" t="s">
        <v>1400</v>
      </c>
      <c r="B1322" s="7" t="s">
        <v>26</v>
      </c>
      <c r="C1322" s="7" t="s">
        <v>7</v>
      </c>
      <c r="D1322" s="7" t="s">
        <v>83</v>
      </c>
      <c r="E1322" s="7">
        <v>2392</v>
      </c>
      <c r="F1322" s="7">
        <v>1984</v>
      </c>
      <c r="G1322" s="3">
        <f>PERCENTRANK(Table1[Total Citations], E1322)</f>
        <v>0.88500000000000001</v>
      </c>
      <c r="H1322">
        <f>1-PERCENTRANK(Table1[Earliest Pub], F1322)</f>
        <v>0.622</v>
      </c>
      <c r="I1322" s="3">
        <f>AVERAGEIF(Table1[School], B1322, Table1[Cit rank])</f>
        <v>0.51338709677419359</v>
      </c>
      <c r="J1322" s="3">
        <f>AVERAGEIF(Table1[School], B1322, Table1[YO rank])</f>
        <v>0.39383870967741935</v>
      </c>
      <c r="K1322" s="3">
        <f t="shared" si="69"/>
        <v>1.3035465640101564</v>
      </c>
      <c r="L1322" s="3">
        <f t="shared" si="67"/>
        <v>37</v>
      </c>
      <c r="M1322" s="3">
        <f t="shared" si="68"/>
        <v>64.648648648648646</v>
      </c>
    </row>
    <row r="1323" spans="1:13" ht="15.6">
      <c r="A1323" s="7" t="s">
        <v>1401</v>
      </c>
      <c r="B1323" s="7" t="s">
        <v>26</v>
      </c>
      <c r="C1323" s="7" t="s">
        <v>7</v>
      </c>
      <c r="D1323" s="7" t="s">
        <v>83</v>
      </c>
      <c r="E1323" s="7">
        <v>631</v>
      </c>
      <c r="F1323" s="7">
        <v>1988</v>
      </c>
      <c r="G1323" s="3">
        <f>PERCENTRANK(Table1[Total Citations], E1323)</f>
        <v>0.52700000000000002</v>
      </c>
      <c r="H1323">
        <f>1-PERCENTRANK(Table1[Earliest Pub], F1323)</f>
        <v>0.5</v>
      </c>
      <c r="I1323" s="3">
        <f>AVERAGEIF(Table1[School], B1323, Table1[Cit rank])</f>
        <v>0.51338709677419359</v>
      </c>
      <c r="J1323" s="3">
        <f>AVERAGEIF(Table1[School], B1323, Table1[YO rank])</f>
        <v>0.39383870967741935</v>
      </c>
      <c r="K1323" s="3">
        <f t="shared" si="69"/>
        <v>1.3035465640101564</v>
      </c>
      <c r="L1323" s="3">
        <f t="shared" si="67"/>
        <v>33</v>
      </c>
      <c r="M1323" s="3">
        <f t="shared" si="68"/>
        <v>19.121212121212121</v>
      </c>
    </row>
    <row r="1324" spans="1:13" ht="15.6">
      <c r="A1324" s="7" t="s">
        <v>1402</v>
      </c>
      <c r="B1324" s="7" t="s">
        <v>26</v>
      </c>
      <c r="C1324" s="7" t="s">
        <v>7</v>
      </c>
      <c r="D1324" s="7" t="s">
        <v>83</v>
      </c>
      <c r="E1324" s="7">
        <v>256</v>
      </c>
      <c r="F1324" s="7">
        <v>1999</v>
      </c>
      <c r="G1324" s="3">
        <f>PERCENTRANK(Table1[Total Citations], E1324)</f>
        <v>0.25600000000000001</v>
      </c>
      <c r="H1324">
        <f>1-PERCENTRANK(Table1[Earliest Pub], F1324)</f>
        <v>0.17200000000000004</v>
      </c>
      <c r="I1324" s="3">
        <f>AVERAGEIF(Table1[School], B1324, Table1[Cit rank])</f>
        <v>0.51338709677419359</v>
      </c>
      <c r="J1324" s="3">
        <f>AVERAGEIF(Table1[School], B1324, Table1[YO rank])</f>
        <v>0.39383870967741935</v>
      </c>
      <c r="K1324" s="3">
        <f t="shared" si="69"/>
        <v>1.3035465640101564</v>
      </c>
      <c r="L1324" s="3">
        <f t="shared" si="67"/>
        <v>22</v>
      </c>
      <c r="M1324" s="3">
        <f t="shared" si="68"/>
        <v>11.636363636363637</v>
      </c>
    </row>
    <row r="1325" spans="1:13" ht="15.6">
      <c r="A1325" s="7" t="s">
        <v>1403</v>
      </c>
      <c r="B1325" s="7" t="s">
        <v>39</v>
      </c>
      <c r="C1325" s="7" t="s">
        <v>7</v>
      </c>
      <c r="D1325" s="7" t="s">
        <v>83</v>
      </c>
      <c r="E1325" s="7">
        <v>22</v>
      </c>
      <c r="F1325" s="7">
        <v>1990</v>
      </c>
      <c r="G1325" s="3">
        <f>PERCENTRANK(Table1[Total Citations], E1325)</f>
        <v>0.03</v>
      </c>
      <c r="H1325">
        <f>1-PERCENTRANK(Table1[Earliest Pub], F1325)</f>
        <v>0.43600000000000005</v>
      </c>
      <c r="I1325" s="3">
        <f>AVERAGEIF(Table1[School], B1325, Table1[Cit rank])</f>
        <v>0.426093023255814</v>
      </c>
      <c r="J1325" s="3">
        <f>AVERAGEIF(Table1[School], B1325, Table1[YO rank])</f>
        <v>0.52134883720930236</v>
      </c>
      <c r="K1325" s="3">
        <f t="shared" ref="K1325:K1367" si="70">I1325/J1325</f>
        <v>0.81728967793737173</v>
      </c>
      <c r="L1325" s="3">
        <f t="shared" si="67"/>
        <v>31</v>
      </c>
      <c r="M1325" s="3">
        <f t="shared" si="68"/>
        <v>0.70967741935483875</v>
      </c>
    </row>
    <row r="1326" spans="1:13" ht="15.6">
      <c r="A1326" s="7" t="s">
        <v>1404</v>
      </c>
      <c r="B1326" s="7" t="s">
        <v>39</v>
      </c>
      <c r="C1326" s="7" t="s">
        <v>7</v>
      </c>
      <c r="D1326" s="7" t="s">
        <v>83</v>
      </c>
      <c r="E1326" s="7">
        <v>1528</v>
      </c>
      <c r="F1326" s="7">
        <v>1984</v>
      </c>
      <c r="G1326" s="3">
        <f>PERCENTRANK(Table1[Total Citations], E1326)</f>
        <v>0.79600000000000004</v>
      </c>
      <c r="H1326">
        <f>1-PERCENTRANK(Table1[Earliest Pub], F1326)</f>
        <v>0.622</v>
      </c>
      <c r="I1326" s="3">
        <f>AVERAGEIF(Table1[School], B1326, Table1[Cit rank])</f>
        <v>0.426093023255814</v>
      </c>
      <c r="J1326" s="3">
        <f>AVERAGEIF(Table1[School], B1326, Table1[YO rank])</f>
        <v>0.52134883720930236</v>
      </c>
      <c r="K1326" s="3">
        <f t="shared" si="70"/>
        <v>0.81728967793737173</v>
      </c>
      <c r="L1326" s="3">
        <f t="shared" si="67"/>
        <v>37</v>
      </c>
      <c r="M1326" s="3">
        <f t="shared" si="68"/>
        <v>41.297297297297298</v>
      </c>
    </row>
    <row r="1327" spans="1:13" ht="15.6">
      <c r="A1327" s="7" t="s">
        <v>1405</v>
      </c>
      <c r="B1327" s="7" t="s">
        <v>39</v>
      </c>
      <c r="C1327" s="7" t="s">
        <v>6</v>
      </c>
      <c r="D1327" s="7" t="s">
        <v>83</v>
      </c>
      <c r="E1327" s="7">
        <v>42</v>
      </c>
      <c r="F1327" s="7">
        <v>2003</v>
      </c>
      <c r="G1327" s="3">
        <f>PERCENTRANK(Table1[Total Citations], E1327)</f>
        <v>4.9000000000000002E-2</v>
      </c>
      <c r="H1327">
        <f>1-PERCENTRANK(Table1[Earliest Pub], F1327)</f>
        <v>8.1999999999999962E-2</v>
      </c>
      <c r="I1327" s="3">
        <f>AVERAGEIF(Table1[School], B1327, Table1[Cit rank])</f>
        <v>0.426093023255814</v>
      </c>
      <c r="J1327" s="3">
        <f>AVERAGEIF(Table1[School], B1327, Table1[YO rank])</f>
        <v>0.52134883720930236</v>
      </c>
      <c r="K1327" s="3">
        <f t="shared" si="70"/>
        <v>0.81728967793737173</v>
      </c>
      <c r="L1327" s="3">
        <f t="shared" si="67"/>
        <v>18</v>
      </c>
      <c r="M1327" s="3">
        <f t="shared" si="68"/>
        <v>2.3333333333333335</v>
      </c>
    </row>
    <row r="1328" spans="1:13" ht="15.6">
      <c r="A1328" s="7" t="s">
        <v>1406</v>
      </c>
      <c r="B1328" s="7" t="s">
        <v>39</v>
      </c>
      <c r="C1328" s="7" t="s">
        <v>7</v>
      </c>
      <c r="D1328" s="7" t="s">
        <v>83</v>
      </c>
      <c r="E1328" s="7">
        <v>231</v>
      </c>
      <c r="F1328" s="7">
        <v>1978</v>
      </c>
      <c r="G1328" s="3">
        <f>PERCENTRANK(Table1[Total Citations], E1328)</f>
        <v>0.22900000000000001</v>
      </c>
      <c r="H1328">
        <f>1-PERCENTRANK(Table1[Earliest Pub], F1328)</f>
        <v>0.78200000000000003</v>
      </c>
      <c r="I1328" s="3">
        <f>AVERAGEIF(Table1[School], B1328, Table1[Cit rank])</f>
        <v>0.426093023255814</v>
      </c>
      <c r="J1328" s="3">
        <f>AVERAGEIF(Table1[School], B1328, Table1[YO rank])</f>
        <v>0.52134883720930236</v>
      </c>
      <c r="K1328" s="3">
        <f t="shared" si="70"/>
        <v>0.81728967793737173</v>
      </c>
      <c r="L1328" s="3">
        <f t="shared" si="67"/>
        <v>43</v>
      </c>
      <c r="M1328" s="3">
        <f t="shared" si="68"/>
        <v>5.3720930232558137</v>
      </c>
    </row>
    <row r="1329" spans="1:13" ht="15.6">
      <c r="A1329" s="7" t="s">
        <v>1407</v>
      </c>
      <c r="B1329" s="7" t="s">
        <v>39</v>
      </c>
      <c r="C1329" s="7" t="s">
        <v>7</v>
      </c>
      <c r="D1329" s="7" t="s">
        <v>83</v>
      </c>
      <c r="E1329" s="7">
        <v>67</v>
      </c>
      <c r="F1329" s="7">
        <v>1983</v>
      </c>
      <c r="G1329" s="3">
        <f>PERCENTRANK(Table1[Total Citations], E1329)</f>
        <v>6.6000000000000003E-2</v>
      </c>
      <c r="H1329">
        <f>1-PERCENTRANK(Table1[Earliest Pub], F1329)</f>
        <v>0.65200000000000002</v>
      </c>
      <c r="I1329" s="3">
        <f>AVERAGEIF(Table1[School], B1329, Table1[Cit rank])</f>
        <v>0.426093023255814</v>
      </c>
      <c r="J1329" s="3">
        <f>AVERAGEIF(Table1[School], B1329, Table1[YO rank])</f>
        <v>0.52134883720930236</v>
      </c>
      <c r="K1329" s="3">
        <f t="shared" si="70"/>
        <v>0.81728967793737173</v>
      </c>
      <c r="L1329" s="3">
        <f t="shared" si="67"/>
        <v>38</v>
      </c>
      <c r="M1329" s="3">
        <f t="shared" si="68"/>
        <v>1.763157894736842</v>
      </c>
    </row>
    <row r="1330" spans="1:13" ht="15.6">
      <c r="A1330" s="7" t="s">
        <v>1408</v>
      </c>
      <c r="B1330" s="7" t="s">
        <v>39</v>
      </c>
      <c r="C1330" s="7" t="s">
        <v>7</v>
      </c>
      <c r="D1330" s="7" t="s">
        <v>83</v>
      </c>
      <c r="E1330" s="7">
        <v>449</v>
      </c>
      <c r="F1330" s="7">
        <v>1981</v>
      </c>
      <c r="G1330" s="3">
        <f>PERCENTRANK(Table1[Total Citations], E1330)</f>
        <v>0.41199999999999998</v>
      </c>
      <c r="H1330">
        <f>1-PERCENTRANK(Table1[Earliest Pub], F1330)</f>
        <v>0.71399999999999997</v>
      </c>
      <c r="I1330" s="3">
        <f>AVERAGEIF(Table1[School], B1330, Table1[Cit rank])</f>
        <v>0.426093023255814</v>
      </c>
      <c r="J1330" s="3">
        <f>AVERAGEIF(Table1[School], B1330, Table1[YO rank])</f>
        <v>0.52134883720930236</v>
      </c>
      <c r="K1330" s="3">
        <f t="shared" si="70"/>
        <v>0.81728967793737173</v>
      </c>
      <c r="L1330" s="3">
        <f t="shared" si="67"/>
        <v>40</v>
      </c>
      <c r="M1330" s="3">
        <f t="shared" si="68"/>
        <v>11.225</v>
      </c>
    </row>
    <row r="1331" spans="1:13" ht="15.6">
      <c r="A1331" s="7" t="s">
        <v>1409</v>
      </c>
      <c r="B1331" s="7" t="s">
        <v>39</v>
      </c>
      <c r="C1331" s="7" t="s">
        <v>7</v>
      </c>
      <c r="D1331" s="7" t="s">
        <v>83</v>
      </c>
      <c r="E1331" s="7">
        <v>703</v>
      </c>
      <c r="F1331" s="7">
        <v>1981</v>
      </c>
      <c r="G1331" s="3">
        <f>PERCENTRANK(Table1[Total Citations], E1331)</f>
        <v>0.56999999999999995</v>
      </c>
      <c r="H1331">
        <f>1-PERCENTRANK(Table1[Earliest Pub], F1331)</f>
        <v>0.71399999999999997</v>
      </c>
      <c r="I1331" s="3">
        <f>AVERAGEIF(Table1[School], B1331, Table1[Cit rank])</f>
        <v>0.426093023255814</v>
      </c>
      <c r="J1331" s="3">
        <f>AVERAGEIF(Table1[School], B1331, Table1[YO rank])</f>
        <v>0.52134883720930236</v>
      </c>
      <c r="K1331" s="3">
        <f t="shared" si="70"/>
        <v>0.81728967793737173</v>
      </c>
      <c r="L1331" s="3">
        <f t="shared" si="67"/>
        <v>40</v>
      </c>
      <c r="M1331" s="3">
        <f t="shared" si="68"/>
        <v>17.574999999999999</v>
      </c>
    </row>
    <row r="1332" spans="1:13" ht="15.6">
      <c r="A1332" s="7" t="s">
        <v>1410</v>
      </c>
      <c r="B1332" s="7" t="s">
        <v>39</v>
      </c>
      <c r="C1332" s="7" t="s">
        <v>7</v>
      </c>
      <c r="D1332" s="7" t="s">
        <v>83</v>
      </c>
      <c r="E1332" s="7">
        <v>670</v>
      </c>
      <c r="F1332" s="7">
        <v>1986</v>
      </c>
      <c r="G1332" s="3">
        <f>PERCENTRANK(Table1[Total Citations], E1332)</f>
        <v>0.55600000000000005</v>
      </c>
      <c r="H1332">
        <f>1-PERCENTRANK(Table1[Earliest Pub], F1332)</f>
        <v>0.56400000000000006</v>
      </c>
      <c r="I1332" s="3">
        <f>AVERAGEIF(Table1[School], B1332, Table1[Cit rank])</f>
        <v>0.426093023255814</v>
      </c>
      <c r="J1332" s="3">
        <f>AVERAGEIF(Table1[School], B1332, Table1[YO rank])</f>
        <v>0.52134883720930236</v>
      </c>
      <c r="K1332" s="3">
        <f t="shared" si="70"/>
        <v>0.81728967793737173</v>
      </c>
      <c r="L1332" s="3">
        <f t="shared" si="67"/>
        <v>35</v>
      </c>
      <c r="M1332" s="3">
        <f t="shared" si="68"/>
        <v>19.142857142857142</v>
      </c>
    </row>
    <row r="1333" spans="1:13" ht="15.6">
      <c r="A1333" s="7" t="s">
        <v>1411</v>
      </c>
      <c r="B1333" s="7" t="s">
        <v>39</v>
      </c>
      <c r="C1333" s="7" t="s">
        <v>7</v>
      </c>
      <c r="D1333" s="7" t="s">
        <v>83</v>
      </c>
      <c r="E1333" s="7">
        <v>1743</v>
      </c>
      <c r="F1333" s="7">
        <v>1972</v>
      </c>
      <c r="G1333" s="3">
        <f>PERCENTRANK(Table1[Total Citations], E1333)</f>
        <v>0.82899999999999996</v>
      </c>
      <c r="H1333">
        <f>1-PERCENTRANK(Table1[Earliest Pub], F1333)</f>
        <v>0.89700000000000002</v>
      </c>
      <c r="I1333" s="3">
        <f>AVERAGEIF(Table1[School], B1333, Table1[Cit rank])</f>
        <v>0.426093023255814</v>
      </c>
      <c r="J1333" s="3">
        <f>AVERAGEIF(Table1[School], B1333, Table1[YO rank])</f>
        <v>0.52134883720930236</v>
      </c>
      <c r="K1333" s="3">
        <f t="shared" si="70"/>
        <v>0.81728967793737173</v>
      </c>
      <c r="L1333" s="3">
        <f t="shared" si="67"/>
        <v>49</v>
      </c>
      <c r="M1333" s="3">
        <f t="shared" si="68"/>
        <v>35.571428571428569</v>
      </c>
    </row>
    <row r="1334" spans="1:13" ht="15.6">
      <c r="A1334" s="7" t="s">
        <v>1412</v>
      </c>
      <c r="B1334" s="7" t="s">
        <v>39</v>
      </c>
      <c r="C1334" s="7" t="s">
        <v>7</v>
      </c>
      <c r="D1334" s="7" t="s">
        <v>83</v>
      </c>
      <c r="E1334" s="7">
        <v>527</v>
      </c>
      <c r="F1334" s="7">
        <v>1975</v>
      </c>
      <c r="G1334" s="3">
        <f>PERCENTRANK(Table1[Total Citations], E1334)</f>
        <v>0.46500000000000002</v>
      </c>
      <c r="H1334">
        <f>1-PERCENTRANK(Table1[Earliest Pub], F1334)</f>
        <v>0.84599999999999997</v>
      </c>
      <c r="I1334" s="3">
        <f>AVERAGEIF(Table1[School], B1334, Table1[Cit rank])</f>
        <v>0.426093023255814</v>
      </c>
      <c r="J1334" s="3">
        <f>AVERAGEIF(Table1[School], B1334, Table1[YO rank])</f>
        <v>0.52134883720930236</v>
      </c>
      <c r="K1334" s="3">
        <f t="shared" si="70"/>
        <v>0.81728967793737173</v>
      </c>
      <c r="L1334" s="3">
        <f t="shared" si="67"/>
        <v>46</v>
      </c>
      <c r="M1334" s="3">
        <f t="shared" si="68"/>
        <v>11.456521739130435</v>
      </c>
    </row>
    <row r="1335" spans="1:13" ht="15.6">
      <c r="A1335" s="7" t="s">
        <v>1413</v>
      </c>
      <c r="B1335" s="7" t="s">
        <v>39</v>
      </c>
      <c r="C1335" s="7" t="s">
        <v>7</v>
      </c>
      <c r="D1335" s="7" t="s">
        <v>83</v>
      </c>
      <c r="E1335" s="7">
        <v>614</v>
      </c>
      <c r="F1335" s="7">
        <v>1989</v>
      </c>
      <c r="G1335" s="3">
        <f>PERCENTRANK(Table1[Total Citations], E1335)</f>
        <v>0.51700000000000002</v>
      </c>
      <c r="H1335">
        <f>1-PERCENTRANK(Table1[Earliest Pub], F1335)</f>
        <v>0.46899999999999997</v>
      </c>
      <c r="I1335" s="3">
        <f>AVERAGEIF(Table1[School], B1335, Table1[Cit rank])</f>
        <v>0.426093023255814</v>
      </c>
      <c r="J1335" s="3">
        <f>AVERAGEIF(Table1[School], B1335, Table1[YO rank])</f>
        <v>0.52134883720930236</v>
      </c>
      <c r="K1335" s="3">
        <f t="shared" si="70"/>
        <v>0.81728967793737173</v>
      </c>
      <c r="L1335" s="3">
        <f t="shared" si="67"/>
        <v>32</v>
      </c>
      <c r="M1335" s="3">
        <f t="shared" si="68"/>
        <v>19.1875</v>
      </c>
    </row>
    <row r="1336" spans="1:13" ht="15.6">
      <c r="A1336" s="7" t="s">
        <v>1414</v>
      </c>
      <c r="B1336" s="7" t="s">
        <v>39</v>
      </c>
      <c r="C1336" s="7" t="s">
        <v>7</v>
      </c>
      <c r="D1336" s="7" t="s">
        <v>83</v>
      </c>
      <c r="E1336" s="7">
        <v>253</v>
      </c>
      <c r="F1336" s="7">
        <v>1970</v>
      </c>
      <c r="G1336" s="3">
        <f>PERCENTRANK(Table1[Total Citations], E1336)</f>
        <v>0.253</v>
      </c>
      <c r="H1336">
        <f>1-PERCENTRANK(Table1[Earliest Pub], F1336)</f>
        <v>0.92700000000000005</v>
      </c>
      <c r="I1336" s="3">
        <f>AVERAGEIF(Table1[School], B1336, Table1[Cit rank])</f>
        <v>0.426093023255814</v>
      </c>
      <c r="J1336" s="3">
        <f>AVERAGEIF(Table1[School], B1336, Table1[YO rank])</f>
        <v>0.52134883720930236</v>
      </c>
      <c r="K1336" s="3">
        <f t="shared" si="70"/>
        <v>0.81728967793737173</v>
      </c>
      <c r="L1336" s="3">
        <f t="shared" si="67"/>
        <v>51</v>
      </c>
      <c r="M1336" s="3">
        <f t="shared" si="68"/>
        <v>4.9607843137254903</v>
      </c>
    </row>
    <row r="1337" spans="1:13" ht="15.6">
      <c r="A1337" s="7" t="s">
        <v>1415</v>
      </c>
      <c r="B1337" s="7" t="s">
        <v>39</v>
      </c>
      <c r="C1337" s="7" t="s">
        <v>7</v>
      </c>
      <c r="D1337" s="7" t="s">
        <v>83</v>
      </c>
      <c r="E1337" s="7">
        <v>10377</v>
      </c>
      <c r="F1337" s="7">
        <v>1956</v>
      </c>
      <c r="G1337" s="3">
        <f>PERCENTRANK(Table1[Total Citations], E1337)</f>
        <v>0.99299999999999999</v>
      </c>
      <c r="H1337">
        <f>1-PERCENTRANK(Table1[Earliest Pub], F1337)</f>
        <v>0.998</v>
      </c>
      <c r="I1337" s="3">
        <f>AVERAGEIF(Table1[School], B1337, Table1[Cit rank])</f>
        <v>0.426093023255814</v>
      </c>
      <c r="J1337" s="3">
        <f>AVERAGEIF(Table1[School], B1337, Table1[YO rank])</f>
        <v>0.52134883720930236</v>
      </c>
      <c r="K1337" s="3">
        <f t="shared" si="70"/>
        <v>0.81728967793737173</v>
      </c>
      <c r="L1337" s="3">
        <f t="shared" si="67"/>
        <v>65</v>
      </c>
      <c r="M1337" s="3">
        <f t="shared" si="68"/>
        <v>159.64615384615385</v>
      </c>
    </row>
    <row r="1338" spans="1:13" ht="15.6">
      <c r="A1338" s="7" t="s">
        <v>1416</v>
      </c>
      <c r="B1338" s="7" t="s">
        <v>39</v>
      </c>
      <c r="C1338" s="7" t="s">
        <v>7</v>
      </c>
      <c r="D1338" s="7" t="s">
        <v>83</v>
      </c>
      <c r="E1338" s="7">
        <v>2882</v>
      </c>
      <c r="F1338" s="7">
        <v>1971</v>
      </c>
      <c r="G1338" s="3">
        <f>PERCENTRANK(Table1[Total Citations], E1338)</f>
        <v>0.91500000000000004</v>
      </c>
      <c r="H1338">
        <f>1-PERCENTRANK(Table1[Earliest Pub], F1338)</f>
        <v>0.91300000000000003</v>
      </c>
      <c r="I1338" s="3">
        <f>AVERAGEIF(Table1[School], B1338, Table1[Cit rank])</f>
        <v>0.426093023255814</v>
      </c>
      <c r="J1338" s="3">
        <f>AVERAGEIF(Table1[School], B1338, Table1[YO rank])</f>
        <v>0.52134883720930236</v>
      </c>
      <c r="K1338" s="3">
        <f t="shared" si="70"/>
        <v>0.81728967793737173</v>
      </c>
      <c r="L1338" s="3">
        <f t="shared" si="67"/>
        <v>50</v>
      </c>
      <c r="M1338" s="3">
        <f t="shared" si="68"/>
        <v>57.64</v>
      </c>
    </row>
    <row r="1339" spans="1:13" ht="15.6">
      <c r="A1339" s="7" t="s">
        <v>1417</v>
      </c>
      <c r="B1339" s="7" t="s">
        <v>39</v>
      </c>
      <c r="C1339" s="7" t="s">
        <v>7</v>
      </c>
      <c r="D1339" s="7" t="s">
        <v>83</v>
      </c>
      <c r="E1339" s="7">
        <v>687</v>
      </c>
      <c r="F1339" s="7">
        <v>1985</v>
      </c>
      <c r="G1339" s="3">
        <f>PERCENTRANK(Table1[Total Citations], E1339)</f>
        <v>0.56499999999999995</v>
      </c>
      <c r="H1339">
        <f>1-PERCENTRANK(Table1[Earliest Pub], F1339)</f>
        <v>0.59299999999999997</v>
      </c>
      <c r="I1339" s="3">
        <f>AVERAGEIF(Table1[School], B1339, Table1[Cit rank])</f>
        <v>0.426093023255814</v>
      </c>
      <c r="J1339" s="3">
        <f>AVERAGEIF(Table1[School], B1339, Table1[YO rank])</f>
        <v>0.52134883720930236</v>
      </c>
      <c r="K1339" s="3">
        <f t="shared" si="70"/>
        <v>0.81728967793737173</v>
      </c>
      <c r="L1339" s="3">
        <f t="shared" si="67"/>
        <v>36</v>
      </c>
      <c r="M1339" s="3">
        <f t="shared" si="68"/>
        <v>19.083333333333332</v>
      </c>
    </row>
    <row r="1340" spans="1:13" ht="15.6">
      <c r="A1340" s="7" t="s">
        <v>1418</v>
      </c>
      <c r="B1340" s="7" t="s">
        <v>39</v>
      </c>
      <c r="C1340" s="7" t="s">
        <v>7</v>
      </c>
      <c r="D1340" s="7" t="s">
        <v>83</v>
      </c>
      <c r="E1340" s="7">
        <v>411</v>
      </c>
      <c r="F1340" s="7">
        <v>1989</v>
      </c>
      <c r="G1340" s="3">
        <f>PERCENTRANK(Table1[Total Citations], E1340)</f>
        <v>0.39</v>
      </c>
      <c r="H1340">
        <f>1-PERCENTRANK(Table1[Earliest Pub], F1340)</f>
        <v>0.46899999999999997</v>
      </c>
      <c r="I1340" s="3">
        <f>AVERAGEIF(Table1[School], B1340, Table1[Cit rank])</f>
        <v>0.426093023255814</v>
      </c>
      <c r="J1340" s="3">
        <f>AVERAGEIF(Table1[School], B1340, Table1[YO rank])</f>
        <v>0.52134883720930236</v>
      </c>
      <c r="K1340" s="3">
        <f t="shared" si="70"/>
        <v>0.81728967793737173</v>
      </c>
      <c r="L1340" s="3">
        <f t="shared" si="67"/>
        <v>32</v>
      </c>
      <c r="M1340" s="3">
        <f t="shared" si="68"/>
        <v>12.84375</v>
      </c>
    </row>
    <row r="1341" spans="1:13" ht="15.6">
      <c r="A1341" s="7" t="s">
        <v>1419</v>
      </c>
      <c r="B1341" s="7" t="s">
        <v>39</v>
      </c>
      <c r="C1341" s="7" t="s">
        <v>7</v>
      </c>
      <c r="D1341" s="7" t="s">
        <v>83</v>
      </c>
      <c r="E1341" s="7">
        <v>133</v>
      </c>
      <c r="F1341" s="7">
        <v>1983</v>
      </c>
      <c r="G1341" s="3">
        <f>PERCENTRANK(Table1[Total Citations], E1341)</f>
        <v>0.125</v>
      </c>
      <c r="H1341">
        <f>1-PERCENTRANK(Table1[Earliest Pub], F1341)</f>
        <v>0.65200000000000002</v>
      </c>
      <c r="I1341" s="3">
        <f>AVERAGEIF(Table1[School], B1341, Table1[Cit rank])</f>
        <v>0.426093023255814</v>
      </c>
      <c r="J1341" s="3">
        <f>AVERAGEIF(Table1[School], B1341, Table1[YO rank])</f>
        <v>0.52134883720930236</v>
      </c>
      <c r="K1341" s="3">
        <f t="shared" si="70"/>
        <v>0.81728967793737173</v>
      </c>
      <c r="L1341" s="3">
        <f t="shared" si="67"/>
        <v>38</v>
      </c>
      <c r="M1341" s="3">
        <f t="shared" si="68"/>
        <v>3.5</v>
      </c>
    </row>
    <row r="1342" spans="1:13" ht="15.6">
      <c r="A1342" s="7" t="s">
        <v>1420</v>
      </c>
      <c r="B1342" s="7" t="s">
        <v>39</v>
      </c>
      <c r="C1342" s="7" t="s">
        <v>7</v>
      </c>
      <c r="D1342" s="7" t="s">
        <v>83</v>
      </c>
      <c r="E1342" s="7">
        <v>255</v>
      </c>
      <c r="F1342" s="7">
        <v>2000</v>
      </c>
      <c r="G1342" s="3">
        <f>PERCENTRANK(Table1[Total Citations], E1342)</f>
        <v>0.25600000000000001</v>
      </c>
      <c r="H1342">
        <f>1-PERCENTRANK(Table1[Earliest Pub], F1342)</f>
        <v>0.14700000000000002</v>
      </c>
      <c r="I1342" s="3">
        <f>AVERAGEIF(Table1[School], B1342, Table1[Cit rank])</f>
        <v>0.426093023255814</v>
      </c>
      <c r="J1342" s="3">
        <f>AVERAGEIF(Table1[School], B1342, Table1[YO rank])</f>
        <v>0.52134883720930236</v>
      </c>
      <c r="K1342" s="3">
        <f t="shared" si="70"/>
        <v>0.81728967793737173</v>
      </c>
      <c r="L1342" s="3">
        <f t="shared" si="67"/>
        <v>21</v>
      </c>
      <c r="M1342" s="3">
        <f t="shared" si="68"/>
        <v>12.142857142857142</v>
      </c>
    </row>
    <row r="1343" spans="1:13" ht="15.6">
      <c r="A1343" s="7" t="s">
        <v>1421</v>
      </c>
      <c r="B1343" s="7" t="s">
        <v>39</v>
      </c>
      <c r="C1343" s="7" t="s">
        <v>7</v>
      </c>
      <c r="D1343" s="7" t="s">
        <v>83</v>
      </c>
      <c r="E1343" s="7">
        <v>241</v>
      </c>
      <c r="F1343" s="7">
        <v>1991</v>
      </c>
      <c r="G1343" s="3">
        <f>PERCENTRANK(Table1[Total Citations], E1343)</f>
        <v>0.24099999999999999</v>
      </c>
      <c r="H1343">
        <f>1-PERCENTRANK(Table1[Earliest Pub], F1343)</f>
        <v>0.41400000000000003</v>
      </c>
      <c r="I1343" s="3">
        <f>AVERAGEIF(Table1[School], B1343, Table1[Cit rank])</f>
        <v>0.426093023255814</v>
      </c>
      <c r="J1343" s="3">
        <f>AVERAGEIF(Table1[School], B1343, Table1[YO rank])</f>
        <v>0.52134883720930236</v>
      </c>
      <c r="K1343" s="3">
        <f t="shared" si="70"/>
        <v>0.81728967793737173</v>
      </c>
      <c r="L1343" s="3">
        <f t="shared" si="67"/>
        <v>30</v>
      </c>
      <c r="M1343" s="3">
        <f t="shared" si="68"/>
        <v>8.0333333333333332</v>
      </c>
    </row>
    <row r="1344" spans="1:13" ht="15.6">
      <c r="A1344" s="7" t="s">
        <v>1422</v>
      </c>
      <c r="B1344" s="7" t="s">
        <v>39</v>
      </c>
      <c r="C1344" s="7" t="s">
        <v>6</v>
      </c>
      <c r="D1344" s="7" t="s">
        <v>83</v>
      </c>
      <c r="E1344" s="7">
        <v>968</v>
      </c>
      <c r="F1344" s="7">
        <v>1970</v>
      </c>
      <c r="G1344" s="3">
        <f>PERCENTRANK(Table1[Total Citations], E1344)</f>
        <v>0.66500000000000004</v>
      </c>
      <c r="H1344">
        <f>1-PERCENTRANK(Table1[Earliest Pub], F1344)</f>
        <v>0.92700000000000005</v>
      </c>
      <c r="I1344" s="3">
        <f>AVERAGEIF(Table1[School], B1344, Table1[Cit rank])</f>
        <v>0.426093023255814</v>
      </c>
      <c r="J1344" s="3">
        <f>AVERAGEIF(Table1[School], B1344, Table1[YO rank])</f>
        <v>0.52134883720930236</v>
      </c>
      <c r="K1344" s="3">
        <f t="shared" si="70"/>
        <v>0.81728967793737173</v>
      </c>
      <c r="L1344" s="3">
        <f t="shared" si="67"/>
        <v>51</v>
      </c>
      <c r="M1344" s="3">
        <f t="shared" si="68"/>
        <v>18.980392156862745</v>
      </c>
    </row>
    <row r="1345" spans="1:13" ht="15.6">
      <c r="A1345" s="7" t="s">
        <v>1423</v>
      </c>
      <c r="B1345" s="7" t="s">
        <v>39</v>
      </c>
      <c r="C1345" s="7" t="s">
        <v>7</v>
      </c>
      <c r="D1345" s="7" t="s">
        <v>83</v>
      </c>
      <c r="E1345" s="7">
        <v>126</v>
      </c>
      <c r="F1345" s="7">
        <v>1955</v>
      </c>
      <c r="G1345" s="3">
        <f>PERCENTRANK(Table1[Total Citations], E1345)</f>
        <v>0.11899999999999999</v>
      </c>
      <c r="H1345">
        <f>1-PERCENTRANK(Table1[Earliest Pub], F1345)</f>
        <v>1</v>
      </c>
      <c r="I1345" s="3">
        <f>AVERAGEIF(Table1[School], B1345, Table1[Cit rank])</f>
        <v>0.426093023255814</v>
      </c>
      <c r="J1345" s="3">
        <f>AVERAGEIF(Table1[School], B1345, Table1[YO rank])</f>
        <v>0.52134883720930236</v>
      </c>
      <c r="K1345" s="3">
        <f t="shared" si="70"/>
        <v>0.81728967793737173</v>
      </c>
      <c r="L1345" s="3">
        <f t="shared" si="67"/>
        <v>66</v>
      </c>
      <c r="M1345" s="3">
        <f t="shared" si="68"/>
        <v>1.9090909090909092</v>
      </c>
    </row>
    <row r="1346" spans="1:13" ht="15.6">
      <c r="A1346" s="7" t="s">
        <v>1424</v>
      </c>
      <c r="B1346" s="7" t="s">
        <v>39</v>
      </c>
      <c r="C1346" s="7" t="s">
        <v>7</v>
      </c>
      <c r="D1346" s="7" t="s">
        <v>83</v>
      </c>
      <c r="E1346" s="7">
        <v>182</v>
      </c>
      <c r="F1346" s="7">
        <v>2002</v>
      </c>
      <c r="G1346" s="3">
        <f>PERCENTRANK(Table1[Total Citations], E1346)</f>
        <v>0.17100000000000001</v>
      </c>
      <c r="H1346">
        <f>1-PERCENTRANK(Table1[Earliest Pub], F1346)</f>
        <v>0.10299999999999998</v>
      </c>
      <c r="I1346" s="3">
        <f>AVERAGEIF(Table1[School], B1346, Table1[Cit rank])</f>
        <v>0.426093023255814</v>
      </c>
      <c r="J1346" s="3">
        <f>AVERAGEIF(Table1[School], B1346, Table1[YO rank])</f>
        <v>0.52134883720930236</v>
      </c>
      <c r="K1346" s="3">
        <f t="shared" si="70"/>
        <v>0.81728967793737173</v>
      </c>
      <c r="L1346" s="3">
        <f t="shared" ref="L1346:L1409" si="71">2021-F1346</f>
        <v>19</v>
      </c>
      <c r="M1346" s="3">
        <f t="shared" ref="M1346:M1409" si="72">E1346/L1346</f>
        <v>9.5789473684210531</v>
      </c>
    </row>
    <row r="1347" spans="1:13" ht="15.6">
      <c r="A1347" s="7" t="s">
        <v>1425</v>
      </c>
      <c r="B1347" s="7" t="s">
        <v>39</v>
      </c>
      <c r="C1347" s="7" t="s">
        <v>7</v>
      </c>
      <c r="D1347" s="7" t="s">
        <v>83</v>
      </c>
      <c r="E1347" s="7">
        <v>416</v>
      </c>
      <c r="F1347" s="7">
        <v>1995</v>
      </c>
      <c r="G1347" s="3">
        <f>PERCENTRANK(Table1[Total Citations], E1347)</f>
        <v>0.39600000000000002</v>
      </c>
      <c r="H1347">
        <f>1-PERCENTRANK(Table1[Earliest Pub], F1347)</f>
        <v>0.30400000000000005</v>
      </c>
      <c r="I1347" s="3">
        <f>AVERAGEIF(Table1[School], B1347, Table1[Cit rank])</f>
        <v>0.426093023255814</v>
      </c>
      <c r="J1347" s="3">
        <f>AVERAGEIF(Table1[School], B1347, Table1[YO rank])</f>
        <v>0.52134883720930236</v>
      </c>
      <c r="K1347" s="3">
        <f t="shared" si="70"/>
        <v>0.81728967793737173</v>
      </c>
      <c r="L1347" s="3">
        <f t="shared" si="71"/>
        <v>26</v>
      </c>
      <c r="M1347" s="3">
        <f t="shared" si="72"/>
        <v>16</v>
      </c>
    </row>
    <row r="1348" spans="1:13" ht="15.6">
      <c r="A1348" s="7" t="s">
        <v>1426</v>
      </c>
      <c r="B1348" s="7" t="s">
        <v>39</v>
      </c>
      <c r="C1348" s="7" t="s">
        <v>7</v>
      </c>
      <c r="D1348" s="7" t="s">
        <v>83</v>
      </c>
      <c r="E1348" s="7">
        <v>632</v>
      </c>
      <c r="F1348" s="7">
        <v>1993</v>
      </c>
      <c r="G1348" s="3">
        <f>PERCENTRANK(Table1[Total Citations], E1348)</f>
        <v>0.52900000000000003</v>
      </c>
      <c r="H1348">
        <f>1-PERCENTRANK(Table1[Earliest Pub], F1348)</f>
        <v>0.36299999999999999</v>
      </c>
      <c r="I1348" s="3">
        <f>AVERAGEIF(Table1[School], B1348, Table1[Cit rank])</f>
        <v>0.426093023255814</v>
      </c>
      <c r="J1348" s="3">
        <f>AVERAGEIF(Table1[School], B1348, Table1[YO rank])</f>
        <v>0.52134883720930236</v>
      </c>
      <c r="K1348" s="3">
        <f t="shared" si="70"/>
        <v>0.81728967793737173</v>
      </c>
      <c r="L1348" s="3">
        <f t="shared" si="71"/>
        <v>28</v>
      </c>
      <c r="M1348" s="3">
        <f t="shared" si="72"/>
        <v>22.571428571428573</v>
      </c>
    </row>
    <row r="1349" spans="1:13" ht="15.6">
      <c r="A1349" s="7" t="s">
        <v>1427</v>
      </c>
      <c r="B1349" s="7" t="s">
        <v>39</v>
      </c>
      <c r="C1349" s="7" t="s">
        <v>7</v>
      </c>
      <c r="D1349" s="7" t="s">
        <v>83</v>
      </c>
      <c r="E1349" s="7">
        <v>351</v>
      </c>
      <c r="F1349" s="7">
        <v>1985</v>
      </c>
      <c r="G1349" s="3">
        <f>PERCENTRANK(Table1[Total Citations], E1349)</f>
        <v>0.34200000000000003</v>
      </c>
      <c r="H1349">
        <f>1-PERCENTRANK(Table1[Earliest Pub], F1349)</f>
        <v>0.59299999999999997</v>
      </c>
      <c r="I1349" s="3">
        <f>AVERAGEIF(Table1[School], B1349, Table1[Cit rank])</f>
        <v>0.426093023255814</v>
      </c>
      <c r="J1349" s="3">
        <f>AVERAGEIF(Table1[School], B1349, Table1[YO rank])</f>
        <v>0.52134883720930236</v>
      </c>
      <c r="K1349" s="3">
        <f t="shared" si="70"/>
        <v>0.81728967793737173</v>
      </c>
      <c r="L1349" s="3">
        <f t="shared" si="71"/>
        <v>36</v>
      </c>
      <c r="M1349" s="3">
        <f t="shared" si="72"/>
        <v>9.75</v>
      </c>
    </row>
    <row r="1350" spans="1:13" ht="15.6">
      <c r="A1350" s="7" t="s">
        <v>1729</v>
      </c>
      <c r="B1350" s="7" t="s">
        <v>39</v>
      </c>
      <c r="C1350" s="7" t="s">
        <v>7</v>
      </c>
      <c r="D1350" s="7" t="s">
        <v>83</v>
      </c>
      <c r="E1350" s="7">
        <v>2672</v>
      </c>
      <c r="F1350" s="7">
        <v>1994</v>
      </c>
      <c r="G1350" s="3">
        <f>PERCENTRANK(Table1[Total Citations], E1350)</f>
        <v>0.90400000000000003</v>
      </c>
      <c r="H1350">
        <f>1-PERCENTRANK(Table1[Earliest Pub], F1350)</f>
        <v>0.33399999999999996</v>
      </c>
      <c r="I1350" s="3">
        <f>AVERAGEIF(Table1[School], B1350, Table1[Cit rank])</f>
        <v>0.426093023255814</v>
      </c>
      <c r="J1350" s="3">
        <f>AVERAGEIF(Table1[School], B1350, Table1[YO rank])</f>
        <v>0.52134883720930236</v>
      </c>
      <c r="K1350" s="3">
        <f t="shared" si="70"/>
        <v>0.81728967793737173</v>
      </c>
      <c r="L1350" s="3">
        <f t="shared" si="71"/>
        <v>27</v>
      </c>
      <c r="M1350" s="3">
        <f t="shared" si="72"/>
        <v>98.962962962962962</v>
      </c>
    </row>
    <row r="1351" spans="1:13" ht="15.6">
      <c r="A1351" s="7" t="s">
        <v>1428</v>
      </c>
      <c r="B1351" s="7" t="s">
        <v>39</v>
      </c>
      <c r="C1351" s="7" t="s">
        <v>7</v>
      </c>
      <c r="D1351" s="7" t="s">
        <v>83</v>
      </c>
      <c r="E1351" s="7">
        <v>832</v>
      </c>
      <c r="F1351" s="7">
        <v>1989</v>
      </c>
      <c r="G1351" s="3">
        <f>PERCENTRANK(Table1[Total Citations], E1351)</f>
        <v>0.626</v>
      </c>
      <c r="H1351">
        <f>1-PERCENTRANK(Table1[Earliest Pub], F1351)</f>
        <v>0.46899999999999997</v>
      </c>
      <c r="I1351" s="3">
        <f>AVERAGEIF(Table1[School], B1351, Table1[Cit rank])</f>
        <v>0.426093023255814</v>
      </c>
      <c r="J1351" s="3">
        <f>AVERAGEIF(Table1[School], B1351, Table1[YO rank])</f>
        <v>0.52134883720930236</v>
      </c>
      <c r="K1351" s="3">
        <f t="shared" si="70"/>
        <v>0.81728967793737173</v>
      </c>
      <c r="L1351" s="3">
        <f t="shared" si="71"/>
        <v>32</v>
      </c>
      <c r="M1351" s="3">
        <f t="shared" si="72"/>
        <v>26</v>
      </c>
    </row>
    <row r="1352" spans="1:13" ht="15.6">
      <c r="A1352" s="7" t="s">
        <v>1429</v>
      </c>
      <c r="B1352" s="7" t="s">
        <v>39</v>
      </c>
      <c r="C1352" s="7" t="s">
        <v>7</v>
      </c>
      <c r="D1352" s="7" t="s">
        <v>83</v>
      </c>
      <c r="E1352" s="7">
        <v>101</v>
      </c>
      <c r="F1352" s="7">
        <v>1996</v>
      </c>
      <c r="G1352" s="3">
        <f>PERCENTRANK(Table1[Total Citations], E1352)</f>
        <v>9.5000000000000001E-2</v>
      </c>
      <c r="H1352">
        <f>1-PERCENTRANK(Table1[Earliest Pub], F1352)</f>
        <v>0.27800000000000002</v>
      </c>
      <c r="I1352" s="3">
        <f>AVERAGEIF(Table1[School], B1352, Table1[Cit rank])</f>
        <v>0.426093023255814</v>
      </c>
      <c r="J1352" s="3">
        <f>AVERAGEIF(Table1[School], B1352, Table1[YO rank])</f>
        <v>0.52134883720930236</v>
      </c>
      <c r="K1352" s="3">
        <f t="shared" si="70"/>
        <v>0.81728967793737173</v>
      </c>
      <c r="L1352" s="3">
        <f t="shared" si="71"/>
        <v>25</v>
      </c>
      <c r="M1352" s="3">
        <f t="shared" si="72"/>
        <v>4.04</v>
      </c>
    </row>
    <row r="1353" spans="1:13" ht="15.6">
      <c r="A1353" s="7" t="s">
        <v>1430</v>
      </c>
      <c r="B1353" s="7" t="s">
        <v>39</v>
      </c>
      <c r="C1353" s="7" t="s">
        <v>7</v>
      </c>
      <c r="D1353" s="7" t="s">
        <v>83</v>
      </c>
      <c r="E1353" s="7">
        <v>628</v>
      </c>
      <c r="F1353" s="7">
        <v>1988</v>
      </c>
      <c r="G1353" s="3">
        <f>PERCENTRANK(Table1[Total Citations], E1353)</f>
        <v>0.52500000000000002</v>
      </c>
      <c r="H1353">
        <f>1-PERCENTRANK(Table1[Earliest Pub], F1353)</f>
        <v>0.5</v>
      </c>
      <c r="I1353" s="3">
        <f>AVERAGEIF(Table1[School], B1353, Table1[Cit rank])</f>
        <v>0.426093023255814</v>
      </c>
      <c r="J1353" s="3">
        <f>AVERAGEIF(Table1[School], B1353, Table1[YO rank])</f>
        <v>0.52134883720930236</v>
      </c>
      <c r="K1353" s="3">
        <f t="shared" si="70"/>
        <v>0.81728967793737173</v>
      </c>
      <c r="L1353" s="3">
        <f t="shared" si="71"/>
        <v>33</v>
      </c>
      <c r="M1353" s="3">
        <f t="shared" si="72"/>
        <v>19.030303030303031</v>
      </c>
    </row>
    <row r="1354" spans="1:13" ht="15.6">
      <c r="A1354" s="7" t="s">
        <v>1431</v>
      </c>
      <c r="B1354" s="7" t="s">
        <v>39</v>
      </c>
      <c r="C1354" s="7" t="s">
        <v>7</v>
      </c>
      <c r="D1354" s="7" t="s">
        <v>83</v>
      </c>
      <c r="E1354" s="7">
        <v>735</v>
      </c>
      <c r="F1354" s="7">
        <v>1994</v>
      </c>
      <c r="G1354" s="3">
        <f>PERCENTRANK(Table1[Total Citations], E1354)</f>
        <v>0.58399999999999996</v>
      </c>
      <c r="H1354">
        <f>1-PERCENTRANK(Table1[Earliest Pub], F1354)</f>
        <v>0.33399999999999996</v>
      </c>
      <c r="I1354" s="3">
        <f>AVERAGEIF(Table1[School], B1354, Table1[Cit rank])</f>
        <v>0.426093023255814</v>
      </c>
      <c r="J1354" s="3">
        <f>AVERAGEIF(Table1[School], B1354, Table1[YO rank])</f>
        <v>0.52134883720930236</v>
      </c>
      <c r="K1354" s="3">
        <f t="shared" si="70"/>
        <v>0.81728967793737173</v>
      </c>
      <c r="L1354" s="3">
        <f t="shared" si="71"/>
        <v>27</v>
      </c>
      <c r="M1354" s="3">
        <f t="shared" si="72"/>
        <v>27.222222222222221</v>
      </c>
    </row>
    <row r="1355" spans="1:13" ht="15.6">
      <c r="A1355" s="7" t="s">
        <v>1432</v>
      </c>
      <c r="B1355" s="7" t="s">
        <v>39</v>
      </c>
      <c r="C1355" s="7" t="s">
        <v>7</v>
      </c>
      <c r="D1355" s="7" t="s">
        <v>83</v>
      </c>
      <c r="E1355" s="7">
        <v>1169</v>
      </c>
      <c r="F1355" s="7">
        <v>1964</v>
      </c>
      <c r="G1355" s="3">
        <f>PERCENTRANK(Table1[Total Citations], E1355)</f>
        <v>0.72499999999999998</v>
      </c>
      <c r="H1355">
        <f>1-PERCENTRANK(Table1[Earliest Pub], F1355)</f>
        <v>0.97799999999999998</v>
      </c>
      <c r="I1355" s="3">
        <f>AVERAGEIF(Table1[School], B1355, Table1[Cit rank])</f>
        <v>0.426093023255814</v>
      </c>
      <c r="J1355" s="3">
        <f>AVERAGEIF(Table1[School], B1355, Table1[YO rank])</f>
        <v>0.52134883720930236</v>
      </c>
      <c r="K1355" s="3">
        <f t="shared" si="70"/>
        <v>0.81728967793737173</v>
      </c>
      <c r="L1355" s="3">
        <f t="shared" si="71"/>
        <v>57</v>
      </c>
      <c r="M1355" s="3">
        <f t="shared" si="72"/>
        <v>20.508771929824562</v>
      </c>
    </row>
    <row r="1356" spans="1:13" ht="15.6">
      <c r="A1356" s="7" t="s">
        <v>1433</v>
      </c>
      <c r="B1356" s="7" t="s">
        <v>39</v>
      </c>
      <c r="C1356" s="7" t="s">
        <v>7</v>
      </c>
      <c r="D1356" s="7" t="s">
        <v>83</v>
      </c>
      <c r="E1356" s="7">
        <v>43</v>
      </c>
      <c r="F1356" s="7">
        <v>1984</v>
      </c>
      <c r="G1356" s="3">
        <f>PERCENTRANK(Table1[Total Citations], E1356)</f>
        <v>4.9000000000000002E-2</v>
      </c>
      <c r="H1356">
        <f>1-PERCENTRANK(Table1[Earliest Pub], F1356)</f>
        <v>0.622</v>
      </c>
      <c r="I1356" s="3">
        <f>AVERAGEIF(Table1[School], B1356, Table1[Cit rank])</f>
        <v>0.426093023255814</v>
      </c>
      <c r="J1356" s="3">
        <f>AVERAGEIF(Table1[School], B1356, Table1[YO rank])</f>
        <v>0.52134883720930236</v>
      </c>
      <c r="K1356" s="3">
        <f t="shared" si="70"/>
        <v>0.81728967793737173</v>
      </c>
      <c r="L1356" s="3">
        <f t="shared" si="71"/>
        <v>37</v>
      </c>
      <c r="M1356" s="3">
        <f t="shared" si="72"/>
        <v>1.1621621621621621</v>
      </c>
    </row>
    <row r="1357" spans="1:13" ht="15.6">
      <c r="A1357" s="7" t="s">
        <v>1434</v>
      </c>
      <c r="B1357" s="7" t="s">
        <v>39</v>
      </c>
      <c r="C1357" s="7" t="s">
        <v>7</v>
      </c>
      <c r="D1357" s="7" t="s">
        <v>83</v>
      </c>
      <c r="E1357" s="7">
        <v>204</v>
      </c>
      <c r="F1357" s="7">
        <v>1996</v>
      </c>
      <c r="G1357" s="3">
        <f>PERCENTRANK(Table1[Total Citations], E1357)</f>
        <v>0.19700000000000001</v>
      </c>
      <c r="H1357">
        <f>1-PERCENTRANK(Table1[Earliest Pub], F1357)</f>
        <v>0.27800000000000002</v>
      </c>
      <c r="I1357" s="3">
        <f>AVERAGEIF(Table1[School], B1357, Table1[Cit rank])</f>
        <v>0.426093023255814</v>
      </c>
      <c r="J1357" s="3">
        <f>AVERAGEIF(Table1[School], B1357, Table1[YO rank])</f>
        <v>0.52134883720930236</v>
      </c>
      <c r="K1357" s="3">
        <f t="shared" si="70"/>
        <v>0.81728967793737173</v>
      </c>
      <c r="L1357" s="3">
        <f t="shared" si="71"/>
        <v>25</v>
      </c>
      <c r="M1357" s="3">
        <f t="shared" si="72"/>
        <v>8.16</v>
      </c>
    </row>
    <row r="1358" spans="1:13" ht="15.6">
      <c r="A1358" s="7" t="s">
        <v>1435</v>
      </c>
      <c r="B1358" s="7" t="s">
        <v>39</v>
      </c>
      <c r="C1358" s="7" t="s">
        <v>7</v>
      </c>
      <c r="D1358" s="7" t="s">
        <v>83</v>
      </c>
      <c r="E1358" s="7">
        <v>665</v>
      </c>
      <c r="F1358" s="7">
        <v>1982</v>
      </c>
      <c r="G1358" s="3">
        <f>PERCENTRANK(Table1[Total Citations], E1358)</f>
        <v>0.55100000000000005</v>
      </c>
      <c r="H1358">
        <f>1-PERCENTRANK(Table1[Earliest Pub], F1358)</f>
        <v>0.68399999999999994</v>
      </c>
      <c r="I1358" s="3">
        <f>AVERAGEIF(Table1[School], B1358, Table1[Cit rank])</f>
        <v>0.426093023255814</v>
      </c>
      <c r="J1358" s="3">
        <f>AVERAGEIF(Table1[School], B1358, Table1[YO rank])</f>
        <v>0.52134883720930236</v>
      </c>
      <c r="K1358" s="3">
        <f t="shared" si="70"/>
        <v>0.81728967793737173</v>
      </c>
      <c r="L1358" s="3">
        <f t="shared" si="71"/>
        <v>39</v>
      </c>
      <c r="M1358" s="3">
        <f t="shared" si="72"/>
        <v>17.051282051282051</v>
      </c>
    </row>
    <row r="1359" spans="1:13" ht="15.6">
      <c r="A1359" s="7" t="s">
        <v>1436</v>
      </c>
      <c r="B1359" s="7" t="s">
        <v>39</v>
      </c>
      <c r="C1359" s="7" t="s">
        <v>7</v>
      </c>
      <c r="D1359" s="7" t="s">
        <v>83</v>
      </c>
      <c r="E1359" s="7">
        <v>475</v>
      </c>
      <c r="F1359" s="7">
        <v>1991</v>
      </c>
      <c r="G1359" s="3">
        <f>PERCENTRANK(Table1[Total Citations], E1359)</f>
        <v>0.43</v>
      </c>
      <c r="H1359">
        <f>1-PERCENTRANK(Table1[Earliest Pub], F1359)</f>
        <v>0.41400000000000003</v>
      </c>
      <c r="I1359" s="3">
        <f>AVERAGEIF(Table1[School], B1359, Table1[Cit rank])</f>
        <v>0.426093023255814</v>
      </c>
      <c r="J1359" s="3">
        <f>AVERAGEIF(Table1[School], B1359, Table1[YO rank])</f>
        <v>0.52134883720930236</v>
      </c>
      <c r="K1359" s="3">
        <f t="shared" si="70"/>
        <v>0.81728967793737173</v>
      </c>
      <c r="L1359" s="3">
        <f t="shared" si="71"/>
        <v>30</v>
      </c>
      <c r="M1359" s="3">
        <f t="shared" si="72"/>
        <v>15.833333333333334</v>
      </c>
    </row>
    <row r="1360" spans="1:13" ht="15.6">
      <c r="A1360" s="7" t="s">
        <v>1437</v>
      </c>
      <c r="B1360" s="7" t="s">
        <v>39</v>
      </c>
      <c r="C1360" s="7" t="s">
        <v>7</v>
      </c>
      <c r="D1360" s="7" t="s">
        <v>83</v>
      </c>
      <c r="E1360" s="7">
        <v>126</v>
      </c>
      <c r="F1360" s="7">
        <v>1999</v>
      </c>
      <c r="G1360" s="3">
        <f>PERCENTRANK(Table1[Total Citations], E1360)</f>
        <v>0.11899999999999999</v>
      </c>
      <c r="H1360">
        <f>1-PERCENTRANK(Table1[Earliest Pub], F1360)</f>
        <v>0.17200000000000004</v>
      </c>
      <c r="I1360" s="3">
        <f>AVERAGEIF(Table1[School], B1360, Table1[Cit rank])</f>
        <v>0.426093023255814</v>
      </c>
      <c r="J1360" s="3">
        <f>AVERAGEIF(Table1[School], B1360, Table1[YO rank])</f>
        <v>0.52134883720930236</v>
      </c>
      <c r="K1360" s="3">
        <f t="shared" si="70"/>
        <v>0.81728967793737173</v>
      </c>
      <c r="L1360" s="3">
        <f t="shared" si="71"/>
        <v>22</v>
      </c>
      <c r="M1360" s="3">
        <f t="shared" si="72"/>
        <v>5.7272727272727275</v>
      </c>
    </row>
    <row r="1361" spans="1:13" ht="15.6">
      <c r="A1361" s="7" t="s">
        <v>1438</v>
      </c>
      <c r="B1361" s="7" t="s">
        <v>39</v>
      </c>
      <c r="C1361" s="7" t="s">
        <v>7</v>
      </c>
      <c r="D1361" s="7" t="s">
        <v>83</v>
      </c>
      <c r="E1361" s="7">
        <v>417</v>
      </c>
      <c r="F1361" s="7">
        <v>1982</v>
      </c>
      <c r="G1361" s="3">
        <f>PERCENTRANK(Table1[Total Citations], E1361)</f>
        <v>0.39700000000000002</v>
      </c>
      <c r="H1361">
        <f>1-PERCENTRANK(Table1[Earliest Pub], F1361)</f>
        <v>0.68399999999999994</v>
      </c>
      <c r="I1361" s="3">
        <f>AVERAGEIF(Table1[School], B1361, Table1[Cit rank])</f>
        <v>0.426093023255814</v>
      </c>
      <c r="J1361" s="3">
        <f>AVERAGEIF(Table1[School], B1361, Table1[YO rank])</f>
        <v>0.52134883720930236</v>
      </c>
      <c r="K1361" s="3">
        <f t="shared" si="70"/>
        <v>0.81728967793737173</v>
      </c>
      <c r="L1361" s="3">
        <f t="shared" si="71"/>
        <v>39</v>
      </c>
      <c r="M1361" s="3">
        <f t="shared" si="72"/>
        <v>10.692307692307692</v>
      </c>
    </row>
    <row r="1362" spans="1:13" ht="15.6">
      <c r="A1362" s="7" t="s">
        <v>1439</v>
      </c>
      <c r="B1362" s="7" t="s">
        <v>39</v>
      </c>
      <c r="C1362" s="7" t="s">
        <v>7</v>
      </c>
      <c r="D1362" s="7" t="s">
        <v>83</v>
      </c>
      <c r="E1362" s="7">
        <v>744</v>
      </c>
      <c r="F1362" s="7">
        <v>1980</v>
      </c>
      <c r="G1362" s="3">
        <f>PERCENTRANK(Table1[Total Citations], E1362)</f>
        <v>0.59199999999999997</v>
      </c>
      <c r="H1362">
        <f>1-PERCENTRANK(Table1[Earliest Pub], F1362)</f>
        <v>0.73899999999999999</v>
      </c>
      <c r="I1362" s="3">
        <f>AVERAGEIF(Table1[School], B1362, Table1[Cit rank])</f>
        <v>0.426093023255814</v>
      </c>
      <c r="J1362" s="3">
        <f>AVERAGEIF(Table1[School], B1362, Table1[YO rank])</f>
        <v>0.52134883720930236</v>
      </c>
      <c r="K1362" s="3">
        <f t="shared" si="70"/>
        <v>0.81728967793737173</v>
      </c>
      <c r="L1362" s="3">
        <f t="shared" si="71"/>
        <v>41</v>
      </c>
      <c r="M1362" s="3">
        <f t="shared" si="72"/>
        <v>18.146341463414632</v>
      </c>
    </row>
    <row r="1363" spans="1:13" ht="15.6">
      <c r="A1363" s="7" t="s">
        <v>1440</v>
      </c>
      <c r="B1363" s="7" t="s">
        <v>39</v>
      </c>
      <c r="C1363" s="7" t="s">
        <v>7</v>
      </c>
      <c r="D1363" s="7" t="s">
        <v>83</v>
      </c>
      <c r="E1363" s="7">
        <v>222</v>
      </c>
      <c r="F1363" s="7">
        <v>1991</v>
      </c>
      <c r="G1363" s="3">
        <f>PERCENTRANK(Table1[Total Citations], E1363)</f>
        <v>0.219</v>
      </c>
      <c r="H1363">
        <f>1-PERCENTRANK(Table1[Earliest Pub], F1363)</f>
        <v>0.41400000000000003</v>
      </c>
      <c r="I1363" s="3">
        <f>AVERAGEIF(Table1[School], B1363, Table1[Cit rank])</f>
        <v>0.426093023255814</v>
      </c>
      <c r="J1363" s="3">
        <f>AVERAGEIF(Table1[School], B1363, Table1[YO rank])</f>
        <v>0.52134883720930236</v>
      </c>
      <c r="K1363" s="3">
        <f t="shared" si="70"/>
        <v>0.81728967793737173</v>
      </c>
      <c r="L1363" s="3">
        <f t="shared" si="71"/>
        <v>30</v>
      </c>
      <c r="M1363" s="3">
        <f t="shared" si="72"/>
        <v>7.4</v>
      </c>
    </row>
    <row r="1364" spans="1:13" ht="15.6">
      <c r="A1364" s="7" t="s">
        <v>1441</v>
      </c>
      <c r="B1364" s="7" t="s">
        <v>39</v>
      </c>
      <c r="C1364" s="7" t="s">
        <v>7</v>
      </c>
      <c r="D1364" s="7" t="s">
        <v>83</v>
      </c>
      <c r="E1364" s="7">
        <v>510</v>
      </c>
      <c r="F1364" s="7">
        <v>2005</v>
      </c>
      <c r="G1364" s="3">
        <f>PERCENTRANK(Table1[Total Citations], E1364)</f>
        <v>0.45400000000000001</v>
      </c>
      <c r="H1364">
        <f>1-PERCENTRANK(Table1[Earliest Pub], F1364)</f>
        <v>4.1000000000000036E-2</v>
      </c>
      <c r="I1364" s="3">
        <f>AVERAGEIF(Table1[School], B1364, Table1[Cit rank])</f>
        <v>0.426093023255814</v>
      </c>
      <c r="J1364" s="3">
        <f>AVERAGEIF(Table1[School], B1364, Table1[YO rank])</f>
        <v>0.52134883720930236</v>
      </c>
      <c r="K1364" s="3">
        <f t="shared" si="70"/>
        <v>0.81728967793737173</v>
      </c>
      <c r="L1364" s="3">
        <f t="shared" si="71"/>
        <v>16</v>
      </c>
      <c r="M1364" s="3">
        <f t="shared" si="72"/>
        <v>31.875</v>
      </c>
    </row>
    <row r="1365" spans="1:13" ht="15.6">
      <c r="A1365" s="7" t="s">
        <v>1442</v>
      </c>
      <c r="B1365" s="7" t="s">
        <v>39</v>
      </c>
      <c r="C1365" s="7" t="s">
        <v>7</v>
      </c>
      <c r="D1365" s="7" t="s">
        <v>83</v>
      </c>
      <c r="E1365" s="7">
        <v>2549</v>
      </c>
      <c r="F1365" s="7">
        <v>2001</v>
      </c>
      <c r="G1365" s="3">
        <f>PERCENTRANK(Table1[Total Citations], E1365)</f>
        <v>0.89600000000000002</v>
      </c>
      <c r="H1365">
        <f>1-PERCENTRANK(Table1[Earliest Pub], F1365)</f>
        <v>0.124</v>
      </c>
      <c r="I1365" s="3">
        <f>AVERAGEIF(Table1[School], B1365, Table1[Cit rank])</f>
        <v>0.426093023255814</v>
      </c>
      <c r="J1365" s="3">
        <f>AVERAGEIF(Table1[School], B1365, Table1[YO rank])</f>
        <v>0.52134883720930236</v>
      </c>
      <c r="K1365" s="3">
        <f t="shared" si="70"/>
        <v>0.81728967793737173</v>
      </c>
      <c r="L1365" s="3">
        <f t="shared" si="71"/>
        <v>20</v>
      </c>
      <c r="M1365" s="3">
        <f t="shared" si="72"/>
        <v>127.45</v>
      </c>
    </row>
    <row r="1366" spans="1:13" ht="15.6">
      <c r="A1366" s="7" t="s">
        <v>1443</v>
      </c>
      <c r="B1366" s="7" t="s">
        <v>39</v>
      </c>
      <c r="C1366" s="7" t="s">
        <v>7</v>
      </c>
      <c r="D1366" s="7" t="s">
        <v>83</v>
      </c>
      <c r="E1366" s="7">
        <v>541</v>
      </c>
      <c r="F1366" s="7">
        <v>1999</v>
      </c>
      <c r="G1366" s="3">
        <f>PERCENTRANK(Table1[Total Citations], E1366)</f>
        <v>0.47599999999999998</v>
      </c>
      <c r="H1366">
        <f>1-PERCENTRANK(Table1[Earliest Pub], F1366)</f>
        <v>0.17200000000000004</v>
      </c>
      <c r="I1366" s="3">
        <f>AVERAGEIF(Table1[School], B1366, Table1[Cit rank])</f>
        <v>0.426093023255814</v>
      </c>
      <c r="J1366" s="3">
        <f>AVERAGEIF(Table1[School], B1366, Table1[YO rank])</f>
        <v>0.52134883720930236</v>
      </c>
      <c r="K1366" s="3">
        <f t="shared" si="70"/>
        <v>0.81728967793737173</v>
      </c>
      <c r="L1366" s="3">
        <f t="shared" si="71"/>
        <v>22</v>
      </c>
      <c r="M1366" s="3">
        <f t="shared" si="72"/>
        <v>24.59090909090909</v>
      </c>
    </row>
    <row r="1367" spans="1:13" ht="15.6">
      <c r="A1367" s="7" t="s">
        <v>1444</v>
      </c>
      <c r="B1367" s="7" t="s">
        <v>39</v>
      </c>
      <c r="C1367" s="7" t="s">
        <v>7</v>
      </c>
      <c r="D1367" s="7" t="s">
        <v>83</v>
      </c>
      <c r="E1367" s="7">
        <v>2</v>
      </c>
      <c r="F1367" s="7">
        <v>2014</v>
      </c>
      <c r="G1367" s="3">
        <f>PERCENTRANK(Table1[Total Citations], E1367)</f>
        <v>4.0000000000000001E-3</v>
      </c>
      <c r="H1367">
        <f>1-PERCENTRANK(Table1[Earliest Pub], F1367)</f>
        <v>0</v>
      </c>
      <c r="I1367" s="3">
        <f>AVERAGEIF(Table1[School], B1367, Table1[Cit rank])</f>
        <v>0.426093023255814</v>
      </c>
      <c r="J1367" s="3">
        <f>AVERAGEIF(Table1[School], B1367, Table1[YO rank])</f>
        <v>0.52134883720930236</v>
      </c>
      <c r="K1367" s="3">
        <f t="shared" si="70"/>
        <v>0.81728967793737173</v>
      </c>
      <c r="L1367" s="3">
        <f t="shared" si="71"/>
        <v>7</v>
      </c>
      <c r="M1367" s="3">
        <f t="shared" si="72"/>
        <v>0.2857142857142857</v>
      </c>
    </row>
    <row r="1368" spans="1:13" ht="15.6">
      <c r="A1368" s="7" t="s">
        <v>1445</v>
      </c>
      <c r="B1368" s="7" t="s">
        <v>42</v>
      </c>
      <c r="C1368" s="7" t="s">
        <v>7</v>
      </c>
      <c r="D1368" s="7" t="s">
        <v>83</v>
      </c>
      <c r="E1368" s="7">
        <v>382</v>
      </c>
      <c r="F1368" s="7">
        <v>1985</v>
      </c>
      <c r="G1368" s="3">
        <f>PERCENTRANK(Table1[Total Citations], E1368)</f>
        <v>0.36499999999999999</v>
      </c>
      <c r="H1368">
        <f>1-PERCENTRANK(Table1[Earliest Pub], F1368)</f>
        <v>0.59299999999999997</v>
      </c>
      <c r="I1368" s="3">
        <f>AVERAGEIF(Table1[School], B1368, Table1[Cit rank])</f>
        <v>0.52039534883720917</v>
      </c>
      <c r="J1368" s="3">
        <f>AVERAGEIF(Table1[School], B1368, Table1[YO rank])</f>
        <v>0.50046511627906964</v>
      </c>
      <c r="K1368" s="3">
        <f t="shared" ref="K1368:K1410" si="73">I1368/J1368</f>
        <v>1.0398234200743495</v>
      </c>
      <c r="L1368" s="3">
        <f t="shared" si="71"/>
        <v>36</v>
      </c>
      <c r="M1368" s="3">
        <f t="shared" si="72"/>
        <v>10.611111111111111</v>
      </c>
    </row>
    <row r="1369" spans="1:13" ht="15.6">
      <c r="A1369" s="7" t="s">
        <v>1446</v>
      </c>
      <c r="B1369" s="7" t="s">
        <v>42</v>
      </c>
      <c r="C1369" s="7" t="s">
        <v>7</v>
      </c>
      <c r="D1369" s="7" t="s">
        <v>83</v>
      </c>
      <c r="E1369" s="7">
        <v>976</v>
      </c>
      <c r="F1369" s="7">
        <v>1994</v>
      </c>
      <c r="G1369" s="3">
        <f>PERCENTRANK(Table1[Total Citations], E1369)</f>
        <v>0.67</v>
      </c>
      <c r="H1369">
        <f>1-PERCENTRANK(Table1[Earliest Pub], F1369)</f>
        <v>0.33399999999999996</v>
      </c>
      <c r="I1369" s="3">
        <f>AVERAGEIF(Table1[School], B1369, Table1[Cit rank])</f>
        <v>0.52039534883720917</v>
      </c>
      <c r="J1369" s="3">
        <f>AVERAGEIF(Table1[School], B1369, Table1[YO rank])</f>
        <v>0.50046511627906964</v>
      </c>
      <c r="K1369" s="3">
        <f t="shared" si="73"/>
        <v>1.0398234200743495</v>
      </c>
      <c r="L1369" s="3">
        <f t="shared" si="71"/>
        <v>27</v>
      </c>
      <c r="M1369" s="3">
        <f t="shared" si="72"/>
        <v>36.148148148148145</v>
      </c>
    </row>
    <row r="1370" spans="1:13" ht="15.6">
      <c r="A1370" s="7" t="s">
        <v>1447</v>
      </c>
      <c r="B1370" s="7" t="s">
        <v>42</v>
      </c>
      <c r="C1370" s="7" t="s">
        <v>6</v>
      </c>
      <c r="D1370" s="7" t="s">
        <v>83</v>
      </c>
      <c r="E1370" s="7">
        <v>414</v>
      </c>
      <c r="F1370" s="7">
        <v>1982</v>
      </c>
      <c r="G1370" s="3">
        <f>PERCENTRANK(Table1[Total Citations], E1370)</f>
        <v>0.39200000000000002</v>
      </c>
      <c r="H1370">
        <f>1-PERCENTRANK(Table1[Earliest Pub], F1370)</f>
        <v>0.68399999999999994</v>
      </c>
      <c r="I1370" s="3">
        <f>AVERAGEIF(Table1[School], B1370, Table1[Cit rank])</f>
        <v>0.52039534883720917</v>
      </c>
      <c r="J1370" s="3">
        <f>AVERAGEIF(Table1[School], B1370, Table1[YO rank])</f>
        <v>0.50046511627906964</v>
      </c>
      <c r="K1370" s="3">
        <f t="shared" si="73"/>
        <v>1.0398234200743495</v>
      </c>
      <c r="L1370" s="3">
        <f t="shared" si="71"/>
        <v>39</v>
      </c>
      <c r="M1370" s="3">
        <f t="shared" si="72"/>
        <v>10.615384615384615</v>
      </c>
    </row>
    <row r="1371" spans="1:13" ht="15.6">
      <c r="A1371" s="7" t="s">
        <v>1448</v>
      </c>
      <c r="B1371" s="7" t="s">
        <v>42</v>
      </c>
      <c r="C1371" s="7" t="s">
        <v>7</v>
      </c>
      <c r="D1371" s="7" t="s">
        <v>83</v>
      </c>
      <c r="E1371" s="7">
        <v>1245</v>
      </c>
      <c r="F1371" s="7">
        <v>1984</v>
      </c>
      <c r="G1371" s="3">
        <f>PERCENTRANK(Table1[Total Citations], E1371)</f>
        <v>0.74399999999999999</v>
      </c>
      <c r="H1371">
        <f>1-PERCENTRANK(Table1[Earliest Pub], F1371)</f>
        <v>0.622</v>
      </c>
      <c r="I1371" s="3">
        <f>AVERAGEIF(Table1[School], B1371, Table1[Cit rank])</f>
        <v>0.52039534883720917</v>
      </c>
      <c r="J1371" s="3">
        <f>AVERAGEIF(Table1[School], B1371, Table1[YO rank])</f>
        <v>0.50046511627906964</v>
      </c>
      <c r="K1371" s="3">
        <f t="shared" si="73"/>
        <v>1.0398234200743495</v>
      </c>
      <c r="L1371" s="3">
        <f t="shared" si="71"/>
        <v>37</v>
      </c>
      <c r="M1371" s="3">
        <f t="shared" si="72"/>
        <v>33.648648648648646</v>
      </c>
    </row>
    <row r="1372" spans="1:13" ht="15.6">
      <c r="A1372" s="7" t="s">
        <v>1449</v>
      </c>
      <c r="B1372" s="7" t="s">
        <v>42</v>
      </c>
      <c r="C1372" s="7" t="s">
        <v>7</v>
      </c>
      <c r="D1372" s="7" t="s">
        <v>83</v>
      </c>
      <c r="E1372" s="7">
        <v>779</v>
      </c>
      <c r="F1372" s="7">
        <v>1979</v>
      </c>
      <c r="G1372" s="3">
        <f>PERCENTRANK(Table1[Total Citations], E1372)</f>
        <v>0.60599999999999998</v>
      </c>
      <c r="H1372">
        <f>1-PERCENTRANK(Table1[Earliest Pub], F1372)</f>
        <v>0.76</v>
      </c>
      <c r="I1372" s="3">
        <f>AVERAGEIF(Table1[School], B1372, Table1[Cit rank])</f>
        <v>0.52039534883720917</v>
      </c>
      <c r="J1372" s="3">
        <f>AVERAGEIF(Table1[School], B1372, Table1[YO rank])</f>
        <v>0.50046511627906964</v>
      </c>
      <c r="K1372" s="3">
        <f t="shared" si="73"/>
        <v>1.0398234200743495</v>
      </c>
      <c r="L1372" s="3">
        <f t="shared" si="71"/>
        <v>42</v>
      </c>
      <c r="M1372" s="3">
        <f t="shared" si="72"/>
        <v>18.547619047619047</v>
      </c>
    </row>
    <row r="1373" spans="1:13" ht="15.6">
      <c r="A1373" s="7" t="s">
        <v>1450</v>
      </c>
      <c r="B1373" s="7" t="s">
        <v>42</v>
      </c>
      <c r="C1373" s="7" t="s">
        <v>7</v>
      </c>
      <c r="D1373" s="7" t="s">
        <v>83</v>
      </c>
      <c r="E1373" s="7">
        <v>2</v>
      </c>
      <c r="F1373" s="7">
        <v>1971</v>
      </c>
      <c r="G1373" s="3">
        <f>PERCENTRANK(Table1[Total Citations], E1373)</f>
        <v>4.0000000000000001E-3</v>
      </c>
      <c r="H1373">
        <f>1-PERCENTRANK(Table1[Earliest Pub], F1373)</f>
        <v>0.91300000000000003</v>
      </c>
      <c r="I1373" s="3">
        <f>AVERAGEIF(Table1[School], B1373, Table1[Cit rank])</f>
        <v>0.52039534883720917</v>
      </c>
      <c r="J1373" s="3">
        <f>AVERAGEIF(Table1[School], B1373, Table1[YO rank])</f>
        <v>0.50046511627906964</v>
      </c>
      <c r="K1373" s="3">
        <f t="shared" si="73"/>
        <v>1.0398234200743495</v>
      </c>
      <c r="L1373" s="3">
        <f t="shared" si="71"/>
        <v>50</v>
      </c>
      <c r="M1373" s="3">
        <f t="shared" si="72"/>
        <v>0.04</v>
      </c>
    </row>
    <row r="1374" spans="1:13" ht="15.6">
      <c r="A1374" s="7" t="s">
        <v>1451</v>
      </c>
      <c r="B1374" s="7" t="s">
        <v>42</v>
      </c>
      <c r="C1374" s="7" t="s">
        <v>7</v>
      </c>
      <c r="D1374" s="7" t="s">
        <v>83</v>
      </c>
      <c r="E1374" s="7">
        <v>179</v>
      </c>
      <c r="F1374" s="7">
        <v>1993</v>
      </c>
      <c r="G1374" s="3">
        <f>PERCENTRANK(Table1[Total Citations], E1374)</f>
        <v>0.16600000000000001</v>
      </c>
      <c r="H1374">
        <f>1-PERCENTRANK(Table1[Earliest Pub], F1374)</f>
        <v>0.36299999999999999</v>
      </c>
      <c r="I1374" s="3">
        <f>AVERAGEIF(Table1[School], B1374, Table1[Cit rank])</f>
        <v>0.52039534883720917</v>
      </c>
      <c r="J1374" s="3">
        <f>AVERAGEIF(Table1[School], B1374, Table1[YO rank])</f>
        <v>0.50046511627906964</v>
      </c>
      <c r="K1374" s="3">
        <f t="shared" si="73"/>
        <v>1.0398234200743495</v>
      </c>
      <c r="L1374" s="3">
        <f t="shared" si="71"/>
        <v>28</v>
      </c>
      <c r="M1374" s="3">
        <f t="shared" si="72"/>
        <v>6.3928571428571432</v>
      </c>
    </row>
    <row r="1375" spans="1:13" ht="15.6">
      <c r="A1375" s="7" t="s">
        <v>1452</v>
      </c>
      <c r="B1375" s="7" t="s">
        <v>42</v>
      </c>
      <c r="C1375" s="7" t="s">
        <v>7</v>
      </c>
      <c r="D1375" s="7" t="s">
        <v>83</v>
      </c>
      <c r="E1375" s="7">
        <v>2049</v>
      </c>
      <c r="F1375" s="7">
        <v>1986</v>
      </c>
      <c r="G1375" s="3">
        <f>PERCENTRANK(Table1[Total Citations], E1375)</f>
        <v>0.86099999999999999</v>
      </c>
      <c r="H1375">
        <f>1-PERCENTRANK(Table1[Earliest Pub], F1375)</f>
        <v>0.56400000000000006</v>
      </c>
      <c r="I1375" s="3">
        <f>AVERAGEIF(Table1[School], B1375, Table1[Cit rank])</f>
        <v>0.52039534883720917</v>
      </c>
      <c r="J1375" s="3">
        <f>AVERAGEIF(Table1[School], B1375, Table1[YO rank])</f>
        <v>0.50046511627906964</v>
      </c>
      <c r="K1375" s="3">
        <f t="shared" si="73"/>
        <v>1.0398234200743495</v>
      </c>
      <c r="L1375" s="3">
        <f t="shared" si="71"/>
        <v>35</v>
      </c>
      <c r="M1375" s="3">
        <f t="shared" si="72"/>
        <v>58.542857142857144</v>
      </c>
    </row>
    <row r="1376" spans="1:13" ht="15.6">
      <c r="A1376" s="7" t="s">
        <v>1453</v>
      </c>
      <c r="B1376" s="7" t="s">
        <v>42</v>
      </c>
      <c r="C1376" s="7" t="s">
        <v>6</v>
      </c>
      <c r="D1376" s="7" t="s">
        <v>83</v>
      </c>
      <c r="E1376" s="7">
        <v>166</v>
      </c>
      <c r="F1376" s="7">
        <v>2006</v>
      </c>
      <c r="G1376" s="3">
        <f>PERCENTRANK(Table1[Total Citations], E1376)</f>
        <v>0.154</v>
      </c>
      <c r="H1376">
        <f>1-PERCENTRANK(Table1[Earliest Pub], F1376)</f>
        <v>2.7000000000000024E-2</v>
      </c>
      <c r="I1376" s="3">
        <f>AVERAGEIF(Table1[School], B1376, Table1[Cit rank])</f>
        <v>0.52039534883720917</v>
      </c>
      <c r="J1376" s="3">
        <f>AVERAGEIF(Table1[School], B1376, Table1[YO rank])</f>
        <v>0.50046511627906964</v>
      </c>
      <c r="K1376" s="3">
        <f t="shared" si="73"/>
        <v>1.0398234200743495</v>
      </c>
      <c r="L1376" s="3">
        <f t="shared" si="71"/>
        <v>15</v>
      </c>
      <c r="M1376" s="3">
        <f t="shared" si="72"/>
        <v>11.066666666666666</v>
      </c>
    </row>
    <row r="1377" spans="1:13" ht="15.6">
      <c r="A1377" s="7" t="s">
        <v>1454</v>
      </c>
      <c r="B1377" s="7" t="s">
        <v>42</v>
      </c>
      <c r="C1377" s="7" t="s">
        <v>7</v>
      </c>
      <c r="D1377" s="7" t="s">
        <v>83</v>
      </c>
      <c r="E1377" s="7">
        <v>1016</v>
      </c>
      <c r="F1377" s="7">
        <v>1987</v>
      </c>
      <c r="G1377" s="3">
        <f>PERCENTRANK(Table1[Total Citations], E1377)</f>
        <v>0.68300000000000005</v>
      </c>
      <c r="H1377">
        <f>1-PERCENTRANK(Table1[Earliest Pub], F1377)</f>
        <v>0.53</v>
      </c>
      <c r="I1377" s="3">
        <f>AVERAGEIF(Table1[School], B1377, Table1[Cit rank])</f>
        <v>0.52039534883720917</v>
      </c>
      <c r="J1377" s="3">
        <f>AVERAGEIF(Table1[School], B1377, Table1[YO rank])</f>
        <v>0.50046511627906964</v>
      </c>
      <c r="K1377" s="3">
        <f t="shared" si="73"/>
        <v>1.0398234200743495</v>
      </c>
      <c r="L1377" s="3">
        <f t="shared" si="71"/>
        <v>34</v>
      </c>
      <c r="M1377" s="3">
        <f t="shared" si="72"/>
        <v>29.882352941176471</v>
      </c>
    </row>
    <row r="1378" spans="1:13" ht="15.6">
      <c r="A1378" s="7" t="s">
        <v>1455</v>
      </c>
      <c r="B1378" s="7" t="s">
        <v>42</v>
      </c>
      <c r="C1378" s="7" t="s">
        <v>6</v>
      </c>
      <c r="D1378" s="7" t="s">
        <v>83</v>
      </c>
      <c r="E1378" s="7">
        <v>1196</v>
      </c>
      <c r="F1378" s="7">
        <v>1991</v>
      </c>
      <c r="G1378" s="3">
        <f>PERCENTRANK(Table1[Total Citations], E1378)</f>
        <v>0.73299999999999998</v>
      </c>
      <c r="H1378">
        <f>1-PERCENTRANK(Table1[Earliest Pub], F1378)</f>
        <v>0.41400000000000003</v>
      </c>
      <c r="I1378" s="3">
        <f>AVERAGEIF(Table1[School], B1378, Table1[Cit rank])</f>
        <v>0.52039534883720917</v>
      </c>
      <c r="J1378" s="3">
        <f>AVERAGEIF(Table1[School], B1378, Table1[YO rank])</f>
        <v>0.50046511627906964</v>
      </c>
      <c r="K1378" s="3">
        <f t="shared" si="73"/>
        <v>1.0398234200743495</v>
      </c>
      <c r="L1378" s="3">
        <f t="shared" si="71"/>
        <v>30</v>
      </c>
      <c r="M1378" s="3">
        <f t="shared" si="72"/>
        <v>39.866666666666667</v>
      </c>
    </row>
    <row r="1379" spans="1:13" ht="15.6">
      <c r="A1379" s="7" t="s">
        <v>1456</v>
      </c>
      <c r="B1379" s="7" t="s">
        <v>42</v>
      </c>
      <c r="C1379" s="7" t="s">
        <v>7</v>
      </c>
      <c r="D1379" s="7" t="s">
        <v>83</v>
      </c>
      <c r="E1379" s="7">
        <v>1168</v>
      </c>
      <c r="F1379" s="7">
        <v>1957</v>
      </c>
      <c r="G1379" s="3">
        <f>PERCENTRANK(Table1[Total Citations], E1379)</f>
        <v>0.72399999999999998</v>
      </c>
      <c r="H1379">
        <f>1-PERCENTRANK(Table1[Earliest Pub], F1379)</f>
        <v>0.997</v>
      </c>
      <c r="I1379" s="3">
        <f>AVERAGEIF(Table1[School], B1379, Table1[Cit rank])</f>
        <v>0.52039534883720917</v>
      </c>
      <c r="J1379" s="3">
        <f>AVERAGEIF(Table1[School], B1379, Table1[YO rank])</f>
        <v>0.50046511627906964</v>
      </c>
      <c r="K1379" s="3">
        <f t="shared" si="73"/>
        <v>1.0398234200743495</v>
      </c>
      <c r="L1379" s="3">
        <f t="shared" si="71"/>
        <v>64</v>
      </c>
      <c r="M1379" s="3">
        <f t="shared" si="72"/>
        <v>18.25</v>
      </c>
    </row>
    <row r="1380" spans="1:13" ht="15.6">
      <c r="A1380" s="7" t="s">
        <v>1457</v>
      </c>
      <c r="B1380" s="7" t="s">
        <v>42</v>
      </c>
      <c r="C1380" s="7" t="s">
        <v>7</v>
      </c>
      <c r="D1380" s="7" t="s">
        <v>83</v>
      </c>
      <c r="E1380" s="7">
        <v>253</v>
      </c>
      <c r="F1380" s="7">
        <v>1998</v>
      </c>
      <c r="G1380" s="3">
        <f>PERCENTRANK(Table1[Total Citations], E1380)</f>
        <v>0.253</v>
      </c>
      <c r="H1380">
        <f>1-PERCENTRANK(Table1[Earliest Pub], F1380)</f>
        <v>0.20899999999999996</v>
      </c>
      <c r="I1380" s="3">
        <f>AVERAGEIF(Table1[School], B1380, Table1[Cit rank])</f>
        <v>0.52039534883720917</v>
      </c>
      <c r="J1380" s="3">
        <f>AVERAGEIF(Table1[School], B1380, Table1[YO rank])</f>
        <v>0.50046511627906964</v>
      </c>
      <c r="K1380" s="3">
        <f t="shared" si="73"/>
        <v>1.0398234200743495</v>
      </c>
      <c r="L1380" s="3">
        <f t="shared" si="71"/>
        <v>23</v>
      </c>
      <c r="M1380" s="3">
        <f t="shared" si="72"/>
        <v>11</v>
      </c>
    </row>
    <row r="1381" spans="1:13" ht="15.6">
      <c r="A1381" s="7" t="s">
        <v>1458</v>
      </c>
      <c r="B1381" s="7" t="s">
        <v>42</v>
      </c>
      <c r="C1381" s="7" t="s">
        <v>7</v>
      </c>
      <c r="D1381" s="7" t="s">
        <v>83</v>
      </c>
      <c r="E1381" s="7">
        <v>1069</v>
      </c>
      <c r="F1381" s="7">
        <v>1973</v>
      </c>
      <c r="G1381" s="3">
        <f>PERCENTRANK(Table1[Total Citations], E1381)</f>
        <v>0.70099999999999996</v>
      </c>
      <c r="H1381">
        <f>1-PERCENTRANK(Table1[Earliest Pub], F1381)</f>
        <v>0.88500000000000001</v>
      </c>
      <c r="I1381" s="3">
        <f>AVERAGEIF(Table1[School], B1381, Table1[Cit rank])</f>
        <v>0.52039534883720917</v>
      </c>
      <c r="J1381" s="3">
        <f>AVERAGEIF(Table1[School], B1381, Table1[YO rank])</f>
        <v>0.50046511627906964</v>
      </c>
      <c r="K1381" s="3">
        <f t="shared" si="73"/>
        <v>1.0398234200743495</v>
      </c>
      <c r="L1381" s="3">
        <f t="shared" si="71"/>
        <v>48</v>
      </c>
      <c r="M1381" s="3">
        <f t="shared" si="72"/>
        <v>22.270833333333332</v>
      </c>
    </row>
    <row r="1382" spans="1:13" ht="15.6">
      <c r="A1382" s="7" t="s">
        <v>1459</v>
      </c>
      <c r="B1382" s="7" t="s">
        <v>42</v>
      </c>
      <c r="C1382" s="7" t="s">
        <v>7</v>
      </c>
      <c r="D1382" s="7" t="s">
        <v>83</v>
      </c>
      <c r="E1382" s="7">
        <v>1594</v>
      </c>
      <c r="F1382" s="7">
        <v>1974</v>
      </c>
      <c r="G1382" s="3">
        <f>PERCENTRANK(Table1[Total Citations], E1382)</f>
        <v>0.80800000000000005</v>
      </c>
      <c r="H1382">
        <f>1-PERCENTRANK(Table1[Earliest Pub], F1382)</f>
        <v>0.86899999999999999</v>
      </c>
      <c r="I1382" s="3">
        <f>AVERAGEIF(Table1[School], B1382, Table1[Cit rank])</f>
        <v>0.52039534883720917</v>
      </c>
      <c r="J1382" s="3">
        <f>AVERAGEIF(Table1[School], B1382, Table1[YO rank])</f>
        <v>0.50046511627906964</v>
      </c>
      <c r="K1382" s="3">
        <f t="shared" si="73"/>
        <v>1.0398234200743495</v>
      </c>
      <c r="L1382" s="3">
        <f t="shared" si="71"/>
        <v>47</v>
      </c>
      <c r="M1382" s="3">
        <f t="shared" si="72"/>
        <v>33.914893617021278</v>
      </c>
    </row>
    <row r="1383" spans="1:13" ht="15.6">
      <c r="A1383" s="7" t="s">
        <v>1460</v>
      </c>
      <c r="B1383" s="7" t="s">
        <v>42</v>
      </c>
      <c r="C1383" s="7" t="s">
        <v>6</v>
      </c>
      <c r="D1383" s="7" t="s">
        <v>83</v>
      </c>
      <c r="E1383" s="7">
        <v>961</v>
      </c>
      <c r="F1383" s="7">
        <v>1987</v>
      </c>
      <c r="G1383" s="3">
        <f>PERCENTRANK(Table1[Total Citations], E1383)</f>
        <v>0.66100000000000003</v>
      </c>
      <c r="H1383">
        <f>1-PERCENTRANK(Table1[Earliest Pub], F1383)</f>
        <v>0.53</v>
      </c>
      <c r="I1383" s="3">
        <f>AVERAGEIF(Table1[School], B1383, Table1[Cit rank])</f>
        <v>0.52039534883720917</v>
      </c>
      <c r="J1383" s="3">
        <f>AVERAGEIF(Table1[School], B1383, Table1[YO rank])</f>
        <v>0.50046511627906964</v>
      </c>
      <c r="K1383" s="3">
        <f t="shared" si="73"/>
        <v>1.0398234200743495</v>
      </c>
      <c r="L1383" s="3">
        <f t="shared" si="71"/>
        <v>34</v>
      </c>
      <c r="M1383" s="3">
        <f t="shared" si="72"/>
        <v>28.264705882352942</v>
      </c>
    </row>
    <row r="1384" spans="1:13" ht="15.6">
      <c r="A1384" s="7" t="s">
        <v>1461</v>
      </c>
      <c r="B1384" s="7" t="s">
        <v>42</v>
      </c>
      <c r="C1384" s="7" t="s">
        <v>7</v>
      </c>
      <c r="D1384" s="7" t="s">
        <v>83</v>
      </c>
      <c r="E1384" s="7">
        <v>729</v>
      </c>
      <c r="F1384" s="7">
        <v>1968</v>
      </c>
      <c r="G1384" s="3">
        <f>PERCENTRANK(Table1[Total Citations], E1384)</f>
        <v>0.58199999999999996</v>
      </c>
      <c r="H1384">
        <f>1-PERCENTRANK(Table1[Earliest Pub], F1384)</f>
        <v>0.94899999999999995</v>
      </c>
      <c r="I1384" s="3">
        <f>AVERAGEIF(Table1[School], B1384, Table1[Cit rank])</f>
        <v>0.52039534883720917</v>
      </c>
      <c r="J1384" s="3">
        <f>AVERAGEIF(Table1[School], B1384, Table1[YO rank])</f>
        <v>0.50046511627906964</v>
      </c>
      <c r="K1384" s="3">
        <f t="shared" si="73"/>
        <v>1.0398234200743495</v>
      </c>
      <c r="L1384" s="3">
        <f t="shared" si="71"/>
        <v>53</v>
      </c>
      <c r="M1384" s="3">
        <f t="shared" si="72"/>
        <v>13.754716981132075</v>
      </c>
    </row>
    <row r="1385" spans="1:13" ht="15.6">
      <c r="A1385" s="7" t="s">
        <v>1462</v>
      </c>
      <c r="B1385" s="7" t="s">
        <v>42</v>
      </c>
      <c r="C1385" s="7" t="s">
        <v>7</v>
      </c>
      <c r="D1385" s="7" t="s">
        <v>83</v>
      </c>
      <c r="E1385" s="7">
        <v>260</v>
      </c>
      <c r="F1385" s="7">
        <v>1991</v>
      </c>
      <c r="G1385" s="3">
        <f>PERCENTRANK(Table1[Total Citations], E1385)</f>
        <v>0.26</v>
      </c>
      <c r="H1385">
        <f>1-PERCENTRANK(Table1[Earliest Pub], F1385)</f>
        <v>0.41400000000000003</v>
      </c>
      <c r="I1385" s="3">
        <f>AVERAGEIF(Table1[School], B1385, Table1[Cit rank])</f>
        <v>0.52039534883720917</v>
      </c>
      <c r="J1385" s="3">
        <f>AVERAGEIF(Table1[School], B1385, Table1[YO rank])</f>
        <v>0.50046511627906964</v>
      </c>
      <c r="K1385" s="3">
        <f t="shared" si="73"/>
        <v>1.0398234200743495</v>
      </c>
      <c r="L1385" s="3">
        <f t="shared" si="71"/>
        <v>30</v>
      </c>
      <c r="M1385" s="3">
        <f t="shared" si="72"/>
        <v>8.6666666666666661</v>
      </c>
    </row>
    <row r="1386" spans="1:13" ht="15.6">
      <c r="A1386" s="7" t="s">
        <v>1463</v>
      </c>
      <c r="B1386" s="7" t="s">
        <v>42</v>
      </c>
      <c r="C1386" s="7" t="s">
        <v>7</v>
      </c>
      <c r="D1386" s="7" t="s">
        <v>83</v>
      </c>
      <c r="E1386" s="7">
        <v>1311</v>
      </c>
      <c r="F1386" s="7">
        <v>1966</v>
      </c>
      <c r="G1386" s="3">
        <f>PERCENTRANK(Table1[Total Citations], E1386)</f>
        <v>0.76</v>
      </c>
      <c r="H1386">
        <f>1-PERCENTRANK(Table1[Earliest Pub], F1386)</f>
        <v>0.96599999999999997</v>
      </c>
      <c r="I1386" s="3">
        <f>AVERAGEIF(Table1[School], B1386, Table1[Cit rank])</f>
        <v>0.52039534883720917</v>
      </c>
      <c r="J1386" s="3">
        <f>AVERAGEIF(Table1[School], B1386, Table1[YO rank])</f>
        <v>0.50046511627906964</v>
      </c>
      <c r="K1386" s="3">
        <f t="shared" si="73"/>
        <v>1.0398234200743495</v>
      </c>
      <c r="L1386" s="3">
        <f t="shared" si="71"/>
        <v>55</v>
      </c>
      <c r="M1386" s="3">
        <f t="shared" si="72"/>
        <v>23.836363636363636</v>
      </c>
    </row>
    <row r="1387" spans="1:13" ht="15.6">
      <c r="A1387" s="7" t="s">
        <v>1464</v>
      </c>
      <c r="B1387" s="7" t="s">
        <v>42</v>
      </c>
      <c r="C1387" s="7" t="s">
        <v>6</v>
      </c>
      <c r="D1387" s="7" t="s">
        <v>83</v>
      </c>
      <c r="E1387" s="7">
        <v>22</v>
      </c>
      <c r="F1387" s="7">
        <v>1996</v>
      </c>
      <c r="G1387" s="3">
        <f>PERCENTRANK(Table1[Total Citations], E1387)</f>
        <v>0.03</v>
      </c>
      <c r="H1387">
        <f>1-PERCENTRANK(Table1[Earliest Pub], F1387)</f>
        <v>0.27800000000000002</v>
      </c>
      <c r="I1387" s="3">
        <f>AVERAGEIF(Table1[School], B1387, Table1[Cit rank])</f>
        <v>0.52039534883720917</v>
      </c>
      <c r="J1387" s="3">
        <f>AVERAGEIF(Table1[School], B1387, Table1[YO rank])</f>
        <v>0.50046511627906964</v>
      </c>
      <c r="K1387" s="3">
        <f t="shared" si="73"/>
        <v>1.0398234200743495</v>
      </c>
      <c r="L1387" s="3">
        <f t="shared" si="71"/>
        <v>25</v>
      </c>
      <c r="M1387" s="3">
        <f t="shared" si="72"/>
        <v>0.88</v>
      </c>
    </row>
    <row r="1388" spans="1:13" ht="15.6">
      <c r="A1388" s="7" t="s">
        <v>1465</v>
      </c>
      <c r="B1388" s="7" t="s">
        <v>42</v>
      </c>
      <c r="C1388" s="7" t="s">
        <v>7</v>
      </c>
      <c r="D1388" s="7" t="s">
        <v>83</v>
      </c>
      <c r="E1388" s="7">
        <v>403</v>
      </c>
      <c r="F1388" s="7">
        <v>1995</v>
      </c>
      <c r="G1388" s="3">
        <f>PERCENTRANK(Table1[Total Citations], E1388)</f>
        <v>0.38200000000000001</v>
      </c>
      <c r="H1388">
        <f>1-PERCENTRANK(Table1[Earliest Pub], F1388)</f>
        <v>0.30400000000000005</v>
      </c>
      <c r="I1388" s="3">
        <f>AVERAGEIF(Table1[School], B1388, Table1[Cit rank])</f>
        <v>0.52039534883720917</v>
      </c>
      <c r="J1388" s="3">
        <f>AVERAGEIF(Table1[School], B1388, Table1[YO rank])</f>
        <v>0.50046511627906964</v>
      </c>
      <c r="K1388" s="3">
        <f t="shared" si="73"/>
        <v>1.0398234200743495</v>
      </c>
      <c r="L1388" s="3">
        <f t="shared" si="71"/>
        <v>26</v>
      </c>
      <c r="M1388" s="3">
        <f t="shared" si="72"/>
        <v>15.5</v>
      </c>
    </row>
    <row r="1389" spans="1:13" ht="15.6">
      <c r="A1389" s="7" t="s">
        <v>1466</v>
      </c>
      <c r="B1389" s="7" t="s">
        <v>42</v>
      </c>
      <c r="C1389" s="7" t="s">
        <v>7</v>
      </c>
      <c r="D1389" s="7" t="s">
        <v>83</v>
      </c>
      <c r="E1389" s="7">
        <v>1184</v>
      </c>
      <c r="F1389" s="7">
        <v>1978</v>
      </c>
      <c r="G1389" s="3">
        <f>PERCENTRANK(Table1[Total Citations], E1389)</f>
        <v>0.73099999999999998</v>
      </c>
      <c r="H1389">
        <f>1-PERCENTRANK(Table1[Earliest Pub], F1389)</f>
        <v>0.78200000000000003</v>
      </c>
      <c r="I1389" s="3">
        <f>AVERAGEIF(Table1[School], B1389, Table1[Cit rank])</f>
        <v>0.52039534883720917</v>
      </c>
      <c r="J1389" s="3">
        <f>AVERAGEIF(Table1[School], B1389, Table1[YO rank])</f>
        <v>0.50046511627906964</v>
      </c>
      <c r="K1389" s="3">
        <f t="shared" si="73"/>
        <v>1.0398234200743495</v>
      </c>
      <c r="L1389" s="3">
        <f t="shared" si="71"/>
        <v>43</v>
      </c>
      <c r="M1389" s="3">
        <f t="shared" si="72"/>
        <v>27.534883720930232</v>
      </c>
    </row>
    <row r="1390" spans="1:13" ht="15.6">
      <c r="A1390" s="7" t="s">
        <v>1467</v>
      </c>
      <c r="B1390" s="7" t="s">
        <v>42</v>
      </c>
      <c r="C1390" s="7" t="s">
        <v>7</v>
      </c>
      <c r="D1390" s="7" t="s">
        <v>83</v>
      </c>
      <c r="E1390" s="7">
        <v>1</v>
      </c>
      <c r="F1390" s="7">
        <v>2006</v>
      </c>
      <c r="G1390" s="3">
        <f>PERCENTRANK(Table1[Total Citations], E1390)</f>
        <v>1E-3</v>
      </c>
      <c r="H1390">
        <f>1-PERCENTRANK(Table1[Earliest Pub], F1390)</f>
        <v>2.7000000000000024E-2</v>
      </c>
      <c r="I1390" s="3">
        <f>AVERAGEIF(Table1[School], B1390, Table1[Cit rank])</f>
        <v>0.52039534883720917</v>
      </c>
      <c r="J1390" s="3">
        <f>AVERAGEIF(Table1[School], B1390, Table1[YO rank])</f>
        <v>0.50046511627906964</v>
      </c>
      <c r="K1390" s="3">
        <f t="shared" si="73"/>
        <v>1.0398234200743495</v>
      </c>
      <c r="L1390" s="3">
        <f t="shared" si="71"/>
        <v>15</v>
      </c>
      <c r="M1390" s="3">
        <f t="shared" si="72"/>
        <v>6.6666666666666666E-2</v>
      </c>
    </row>
    <row r="1391" spans="1:13" ht="15.6">
      <c r="A1391" s="7" t="s">
        <v>1468</v>
      </c>
      <c r="B1391" s="7" t="s">
        <v>42</v>
      </c>
      <c r="C1391" s="7" t="s">
        <v>7</v>
      </c>
      <c r="D1391" s="7" t="s">
        <v>83</v>
      </c>
      <c r="E1391" s="7">
        <v>265</v>
      </c>
      <c r="F1391" s="7">
        <v>1998</v>
      </c>
      <c r="G1391" s="3">
        <f>PERCENTRANK(Table1[Total Citations], E1391)</f>
        <v>0.26300000000000001</v>
      </c>
      <c r="H1391">
        <f>1-PERCENTRANK(Table1[Earliest Pub], F1391)</f>
        <v>0.20899999999999996</v>
      </c>
      <c r="I1391" s="3">
        <f>AVERAGEIF(Table1[School], B1391, Table1[Cit rank])</f>
        <v>0.52039534883720917</v>
      </c>
      <c r="J1391" s="3">
        <f>AVERAGEIF(Table1[School], B1391, Table1[YO rank])</f>
        <v>0.50046511627906964</v>
      </c>
      <c r="K1391" s="3">
        <f t="shared" si="73"/>
        <v>1.0398234200743495</v>
      </c>
      <c r="L1391" s="3">
        <f t="shared" si="71"/>
        <v>23</v>
      </c>
      <c r="M1391" s="3">
        <f t="shared" si="72"/>
        <v>11.521739130434783</v>
      </c>
    </row>
    <row r="1392" spans="1:13" ht="15.6">
      <c r="A1392" s="7" t="s">
        <v>1469</v>
      </c>
      <c r="B1392" s="7" t="s">
        <v>42</v>
      </c>
      <c r="C1392" s="7" t="s">
        <v>7</v>
      </c>
      <c r="D1392" s="7" t="s">
        <v>83</v>
      </c>
      <c r="E1392" s="7">
        <v>1041</v>
      </c>
      <c r="F1392" s="7">
        <v>1984</v>
      </c>
      <c r="G1392" s="3">
        <f>PERCENTRANK(Table1[Total Citations], E1392)</f>
        <v>0.68899999999999995</v>
      </c>
      <c r="H1392">
        <f>1-PERCENTRANK(Table1[Earliest Pub], F1392)</f>
        <v>0.622</v>
      </c>
      <c r="I1392" s="3">
        <f>AVERAGEIF(Table1[School], B1392, Table1[Cit rank])</f>
        <v>0.52039534883720917</v>
      </c>
      <c r="J1392" s="3">
        <f>AVERAGEIF(Table1[School], B1392, Table1[YO rank])</f>
        <v>0.50046511627906964</v>
      </c>
      <c r="K1392" s="3">
        <f t="shared" si="73"/>
        <v>1.0398234200743495</v>
      </c>
      <c r="L1392" s="3">
        <f t="shared" si="71"/>
        <v>37</v>
      </c>
      <c r="M1392" s="3">
        <f t="shared" si="72"/>
        <v>28.135135135135137</v>
      </c>
    </row>
    <row r="1393" spans="1:13" ht="15.6">
      <c r="A1393" s="7" t="s">
        <v>1470</v>
      </c>
      <c r="B1393" s="7" t="s">
        <v>42</v>
      </c>
      <c r="C1393" s="7" t="s">
        <v>7</v>
      </c>
      <c r="D1393" s="7" t="s">
        <v>83</v>
      </c>
      <c r="E1393" s="7">
        <v>992</v>
      </c>
      <c r="F1393" s="7">
        <v>1978</v>
      </c>
      <c r="G1393" s="3">
        <f>PERCENTRANK(Table1[Total Citations], E1393)</f>
        <v>0.67300000000000004</v>
      </c>
      <c r="H1393">
        <f>1-PERCENTRANK(Table1[Earliest Pub], F1393)</f>
        <v>0.78200000000000003</v>
      </c>
      <c r="I1393" s="3">
        <f>AVERAGEIF(Table1[School], B1393, Table1[Cit rank])</f>
        <v>0.52039534883720917</v>
      </c>
      <c r="J1393" s="3">
        <f>AVERAGEIF(Table1[School], B1393, Table1[YO rank])</f>
        <v>0.50046511627906964</v>
      </c>
      <c r="K1393" s="3">
        <f t="shared" si="73"/>
        <v>1.0398234200743495</v>
      </c>
      <c r="L1393" s="3">
        <f t="shared" si="71"/>
        <v>43</v>
      </c>
      <c r="M1393" s="3">
        <f t="shared" si="72"/>
        <v>23.069767441860463</v>
      </c>
    </row>
    <row r="1394" spans="1:13" ht="15.6">
      <c r="A1394" s="7" t="s">
        <v>1471</v>
      </c>
      <c r="B1394" s="7" t="s">
        <v>42</v>
      </c>
      <c r="C1394" s="7" t="s">
        <v>7</v>
      </c>
      <c r="D1394" s="7" t="s">
        <v>83</v>
      </c>
      <c r="E1394" s="7">
        <v>499</v>
      </c>
      <c r="F1394" s="7">
        <v>1999</v>
      </c>
      <c r="G1394" s="3">
        <f>PERCENTRANK(Table1[Total Citations], E1394)</f>
        <v>0.443</v>
      </c>
      <c r="H1394">
        <f>1-PERCENTRANK(Table1[Earliest Pub], F1394)</f>
        <v>0.17200000000000004</v>
      </c>
      <c r="I1394" s="3">
        <f>AVERAGEIF(Table1[School], B1394, Table1[Cit rank])</f>
        <v>0.52039534883720917</v>
      </c>
      <c r="J1394" s="3">
        <f>AVERAGEIF(Table1[School], B1394, Table1[YO rank])</f>
        <v>0.50046511627906964</v>
      </c>
      <c r="K1394" s="3">
        <f t="shared" si="73"/>
        <v>1.0398234200743495</v>
      </c>
      <c r="L1394" s="3">
        <f t="shared" si="71"/>
        <v>22</v>
      </c>
      <c r="M1394" s="3">
        <f t="shared" si="72"/>
        <v>22.681818181818183</v>
      </c>
    </row>
    <row r="1395" spans="1:13" ht="15.6">
      <c r="A1395" s="7" t="s">
        <v>1472</v>
      </c>
      <c r="B1395" s="7" t="s">
        <v>42</v>
      </c>
      <c r="C1395" s="7" t="s">
        <v>7</v>
      </c>
      <c r="D1395" s="7" t="s">
        <v>83</v>
      </c>
      <c r="E1395" s="7">
        <v>586</v>
      </c>
      <c r="F1395" s="7">
        <v>1981</v>
      </c>
      <c r="G1395" s="3">
        <f>PERCENTRANK(Table1[Total Citations], E1395)</f>
        <v>0.501</v>
      </c>
      <c r="H1395">
        <f>1-PERCENTRANK(Table1[Earliest Pub], F1395)</f>
        <v>0.71399999999999997</v>
      </c>
      <c r="I1395" s="3">
        <f>AVERAGEIF(Table1[School], B1395, Table1[Cit rank])</f>
        <v>0.52039534883720917</v>
      </c>
      <c r="J1395" s="3">
        <f>AVERAGEIF(Table1[School], B1395, Table1[YO rank])</f>
        <v>0.50046511627906964</v>
      </c>
      <c r="K1395" s="3">
        <f t="shared" si="73"/>
        <v>1.0398234200743495</v>
      </c>
      <c r="L1395" s="3">
        <f t="shared" si="71"/>
        <v>40</v>
      </c>
      <c r="M1395" s="3">
        <f t="shared" si="72"/>
        <v>14.65</v>
      </c>
    </row>
    <row r="1396" spans="1:13" ht="15.6">
      <c r="A1396" s="7" t="s">
        <v>1473</v>
      </c>
      <c r="B1396" s="7" t="s">
        <v>42</v>
      </c>
      <c r="C1396" s="7" t="s">
        <v>7</v>
      </c>
      <c r="D1396" s="7" t="s">
        <v>83</v>
      </c>
      <c r="E1396" s="7">
        <v>469</v>
      </c>
      <c r="F1396" s="7">
        <v>1988</v>
      </c>
      <c r="G1396" s="3">
        <f>PERCENTRANK(Table1[Total Citations], E1396)</f>
        <v>0.42599999999999999</v>
      </c>
      <c r="H1396">
        <f>1-PERCENTRANK(Table1[Earliest Pub], F1396)</f>
        <v>0.5</v>
      </c>
      <c r="I1396" s="3">
        <f>AVERAGEIF(Table1[School], B1396, Table1[Cit rank])</f>
        <v>0.52039534883720917</v>
      </c>
      <c r="J1396" s="3">
        <f>AVERAGEIF(Table1[School], B1396, Table1[YO rank])</f>
        <v>0.50046511627906964</v>
      </c>
      <c r="K1396" s="3">
        <f t="shared" si="73"/>
        <v>1.0398234200743495</v>
      </c>
      <c r="L1396" s="3">
        <f t="shared" si="71"/>
        <v>33</v>
      </c>
      <c r="M1396" s="3">
        <f t="shared" si="72"/>
        <v>14.212121212121213</v>
      </c>
    </row>
    <row r="1397" spans="1:13" ht="15.6">
      <c r="A1397" s="7" t="s">
        <v>1474</v>
      </c>
      <c r="B1397" s="7" t="s">
        <v>42</v>
      </c>
      <c r="C1397" s="7" t="s">
        <v>7</v>
      </c>
      <c r="D1397" s="7" t="s">
        <v>83</v>
      </c>
      <c r="E1397" s="7">
        <v>2608</v>
      </c>
      <c r="F1397" s="7">
        <v>1975</v>
      </c>
      <c r="G1397" s="3">
        <f>PERCENTRANK(Table1[Total Citations], E1397)</f>
        <v>0.90100000000000002</v>
      </c>
      <c r="H1397">
        <f>1-PERCENTRANK(Table1[Earliest Pub], F1397)</f>
        <v>0.84599999999999997</v>
      </c>
      <c r="I1397" s="3">
        <f>AVERAGEIF(Table1[School], B1397, Table1[Cit rank])</f>
        <v>0.52039534883720917</v>
      </c>
      <c r="J1397" s="3">
        <f>AVERAGEIF(Table1[School], B1397, Table1[YO rank])</f>
        <v>0.50046511627906964</v>
      </c>
      <c r="K1397" s="3">
        <f t="shared" si="73"/>
        <v>1.0398234200743495</v>
      </c>
      <c r="L1397" s="3">
        <f t="shared" si="71"/>
        <v>46</v>
      </c>
      <c r="M1397" s="3">
        <f t="shared" si="72"/>
        <v>56.695652173913047</v>
      </c>
    </row>
    <row r="1398" spans="1:13" ht="15.6">
      <c r="A1398" s="7" t="s">
        <v>1475</v>
      </c>
      <c r="B1398" s="7" t="s">
        <v>42</v>
      </c>
      <c r="C1398" s="7" t="s">
        <v>7</v>
      </c>
      <c r="D1398" s="7" t="s">
        <v>83</v>
      </c>
      <c r="E1398" s="7">
        <v>5437</v>
      </c>
      <c r="F1398" s="7">
        <v>1988</v>
      </c>
      <c r="G1398" s="3">
        <f>PERCENTRANK(Table1[Total Citations], E1398)</f>
        <v>0.97299999999999998</v>
      </c>
      <c r="H1398">
        <f>1-PERCENTRANK(Table1[Earliest Pub], F1398)</f>
        <v>0.5</v>
      </c>
      <c r="I1398" s="3">
        <f>AVERAGEIF(Table1[School], B1398, Table1[Cit rank])</f>
        <v>0.52039534883720917</v>
      </c>
      <c r="J1398" s="3">
        <f>AVERAGEIF(Table1[School], B1398, Table1[YO rank])</f>
        <v>0.50046511627906964</v>
      </c>
      <c r="K1398" s="3">
        <f t="shared" si="73"/>
        <v>1.0398234200743495</v>
      </c>
      <c r="L1398" s="3">
        <f t="shared" si="71"/>
        <v>33</v>
      </c>
      <c r="M1398" s="3">
        <f t="shared" si="72"/>
        <v>164.75757575757575</v>
      </c>
    </row>
    <row r="1399" spans="1:13" ht="15.6">
      <c r="A1399" s="7" t="s">
        <v>1476</v>
      </c>
      <c r="B1399" s="7" t="s">
        <v>42</v>
      </c>
      <c r="C1399" s="7" t="s">
        <v>7</v>
      </c>
      <c r="D1399" s="7" t="s">
        <v>83</v>
      </c>
      <c r="E1399" s="7">
        <v>1543</v>
      </c>
      <c r="F1399" s="7">
        <v>1984</v>
      </c>
      <c r="G1399" s="3">
        <f>PERCENTRANK(Table1[Total Citations], E1399)</f>
        <v>0.79900000000000004</v>
      </c>
      <c r="H1399">
        <f>1-PERCENTRANK(Table1[Earliest Pub], F1399)</f>
        <v>0.622</v>
      </c>
      <c r="I1399" s="3">
        <f>AVERAGEIF(Table1[School], B1399, Table1[Cit rank])</f>
        <v>0.52039534883720917</v>
      </c>
      <c r="J1399" s="3">
        <f>AVERAGEIF(Table1[School], B1399, Table1[YO rank])</f>
        <v>0.50046511627906964</v>
      </c>
      <c r="K1399" s="3">
        <f t="shared" si="73"/>
        <v>1.0398234200743495</v>
      </c>
      <c r="L1399" s="3">
        <f t="shared" si="71"/>
        <v>37</v>
      </c>
      <c r="M1399" s="3">
        <f t="shared" si="72"/>
        <v>41.702702702702702</v>
      </c>
    </row>
    <row r="1400" spans="1:13" ht="15.6">
      <c r="A1400" s="7" t="s">
        <v>1477</v>
      </c>
      <c r="B1400" s="7" t="s">
        <v>42</v>
      </c>
      <c r="C1400" s="7" t="s">
        <v>7</v>
      </c>
      <c r="D1400" s="7" t="s">
        <v>83</v>
      </c>
      <c r="E1400" s="7">
        <v>676</v>
      </c>
      <c r="F1400" s="7">
        <v>1995</v>
      </c>
      <c r="G1400" s="3">
        <f>PERCENTRANK(Table1[Total Citations], E1400)</f>
        <v>0.55800000000000005</v>
      </c>
      <c r="H1400">
        <f>1-PERCENTRANK(Table1[Earliest Pub], F1400)</f>
        <v>0.30400000000000005</v>
      </c>
      <c r="I1400" s="3">
        <f>AVERAGEIF(Table1[School], B1400, Table1[Cit rank])</f>
        <v>0.52039534883720917</v>
      </c>
      <c r="J1400" s="3">
        <f>AVERAGEIF(Table1[School], B1400, Table1[YO rank])</f>
        <v>0.50046511627906964</v>
      </c>
      <c r="K1400" s="3">
        <f t="shared" si="73"/>
        <v>1.0398234200743495</v>
      </c>
      <c r="L1400" s="3">
        <f t="shared" si="71"/>
        <v>26</v>
      </c>
      <c r="M1400" s="3">
        <f t="shared" si="72"/>
        <v>26</v>
      </c>
    </row>
    <row r="1401" spans="1:13" ht="15.6">
      <c r="A1401" s="7" t="s">
        <v>1478</v>
      </c>
      <c r="B1401" s="7" t="s">
        <v>42</v>
      </c>
      <c r="C1401" s="7" t="s">
        <v>7</v>
      </c>
      <c r="D1401" s="7" t="s">
        <v>83</v>
      </c>
      <c r="E1401" s="7">
        <v>763</v>
      </c>
      <c r="F1401" s="7">
        <v>2003</v>
      </c>
      <c r="G1401" s="3">
        <f>PERCENTRANK(Table1[Total Citations], E1401)</f>
        <v>0.59799999999999998</v>
      </c>
      <c r="H1401">
        <f>1-PERCENTRANK(Table1[Earliest Pub], F1401)</f>
        <v>8.1999999999999962E-2</v>
      </c>
      <c r="I1401" s="3">
        <f>AVERAGEIF(Table1[School], B1401, Table1[Cit rank])</f>
        <v>0.52039534883720917</v>
      </c>
      <c r="J1401" s="3">
        <f>AVERAGEIF(Table1[School], B1401, Table1[YO rank])</f>
        <v>0.50046511627906964</v>
      </c>
      <c r="K1401" s="3">
        <f t="shared" si="73"/>
        <v>1.0398234200743495</v>
      </c>
      <c r="L1401" s="3">
        <f t="shared" si="71"/>
        <v>18</v>
      </c>
      <c r="M1401" s="3">
        <f t="shared" si="72"/>
        <v>42.388888888888886</v>
      </c>
    </row>
    <row r="1402" spans="1:13" ht="15.6">
      <c r="A1402" s="7" t="s">
        <v>1479</v>
      </c>
      <c r="B1402" s="7" t="s">
        <v>42</v>
      </c>
      <c r="C1402" s="7" t="s">
        <v>7</v>
      </c>
      <c r="D1402" s="7" t="s">
        <v>83</v>
      </c>
      <c r="E1402" s="7">
        <v>1226</v>
      </c>
      <c r="F1402" s="7">
        <v>1981</v>
      </c>
      <c r="G1402" s="3">
        <f>PERCENTRANK(Table1[Total Citations], E1402)</f>
        <v>0.73899999999999999</v>
      </c>
      <c r="H1402">
        <f>1-PERCENTRANK(Table1[Earliest Pub], F1402)</f>
        <v>0.71399999999999997</v>
      </c>
      <c r="I1402" s="3">
        <f>AVERAGEIF(Table1[School], B1402, Table1[Cit rank])</f>
        <v>0.52039534883720917</v>
      </c>
      <c r="J1402" s="3">
        <f>AVERAGEIF(Table1[School], B1402, Table1[YO rank])</f>
        <v>0.50046511627906964</v>
      </c>
      <c r="K1402" s="3">
        <f t="shared" si="73"/>
        <v>1.0398234200743495</v>
      </c>
      <c r="L1402" s="3">
        <f t="shared" si="71"/>
        <v>40</v>
      </c>
      <c r="M1402" s="3">
        <f t="shared" si="72"/>
        <v>30.65</v>
      </c>
    </row>
    <row r="1403" spans="1:13" ht="15.6">
      <c r="A1403" s="7" t="s">
        <v>1480</v>
      </c>
      <c r="B1403" s="7" t="s">
        <v>42</v>
      </c>
      <c r="C1403" s="7" t="s">
        <v>7</v>
      </c>
      <c r="D1403" s="7" t="s">
        <v>83</v>
      </c>
      <c r="E1403" s="7">
        <v>373</v>
      </c>
      <c r="F1403" s="7">
        <v>1999</v>
      </c>
      <c r="G1403" s="3">
        <f>PERCENTRANK(Table1[Total Citations], E1403)</f>
        <v>0.35799999999999998</v>
      </c>
      <c r="H1403">
        <f>1-PERCENTRANK(Table1[Earliest Pub], F1403)</f>
        <v>0.17200000000000004</v>
      </c>
      <c r="I1403" s="3">
        <f>AVERAGEIF(Table1[School], B1403, Table1[Cit rank])</f>
        <v>0.52039534883720917</v>
      </c>
      <c r="J1403" s="3">
        <f>AVERAGEIF(Table1[School], B1403, Table1[YO rank])</f>
        <v>0.50046511627906964</v>
      </c>
      <c r="K1403" s="3">
        <f t="shared" si="73"/>
        <v>1.0398234200743495</v>
      </c>
      <c r="L1403" s="3">
        <f t="shared" si="71"/>
        <v>22</v>
      </c>
      <c r="M1403" s="3">
        <f t="shared" si="72"/>
        <v>16.954545454545453</v>
      </c>
    </row>
    <row r="1404" spans="1:13" ht="15.6">
      <c r="A1404" s="7" t="s">
        <v>1481</v>
      </c>
      <c r="B1404" s="7" t="s">
        <v>42</v>
      </c>
      <c r="C1404" s="7" t="s">
        <v>7</v>
      </c>
      <c r="D1404" s="7" t="s">
        <v>83</v>
      </c>
      <c r="E1404" s="7">
        <v>1866</v>
      </c>
      <c r="F1404" s="7">
        <v>1995</v>
      </c>
      <c r="G1404" s="3">
        <f>PERCENTRANK(Table1[Total Citations], E1404)</f>
        <v>0.84599999999999997</v>
      </c>
      <c r="H1404">
        <f>1-PERCENTRANK(Table1[Earliest Pub], F1404)</f>
        <v>0.30400000000000005</v>
      </c>
      <c r="I1404" s="3">
        <f>AVERAGEIF(Table1[School], B1404, Table1[Cit rank])</f>
        <v>0.52039534883720917</v>
      </c>
      <c r="J1404" s="3">
        <f>AVERAGEIF(Table1[School], B1404, Table1[YO rank])</f>
        <v>0.50046511627906964</v>
      </c>
      <c r="K1404" s="3">
        <f t="shared" si="73"/>
        <v>1.0398234200743495</v>
      </c>
      <c r="L1404" s="3">
        <f t="shared" si="71"/>
        <v>26</v>
      </c>
      <c r="M1404" s="3">
        <f t="shared" si="72"/>
        <v>71.769230769230774</v>
      </c>
    </row>
    <row r="1405" spans="1:13" ht="15.6">
      <c r="A1405" s="7" t="s">
        <v>1482</v>
      </c>
      <c r="B1405" s="7" t="s">
        <v>42</v>
      </c>
      <c r="C1405" s="7" t="s">
        <v>7</v>
      </c>
      <c r="D1405" s="7" t="s">
        <v>83</v>
      </c>
      <c r="E1405" s="7">
        <v>96</v>
      </c>
      <c r="F1405" s="7">
        <v>2005</v>
      </c>
      <c r="G1405" s="3">
        <f>PERCENTRANK(Table1[Total Citations], E1405)</f>
        <v>9.1999999999999998E-2</v>
      </c>
      <c r="H1405">
        <f>1-PERCENTRANK(Table1[Earliest Pub], F1405)</f>
        <v>4.1000000000000036E-2</v>
      </c>
      <c r="I1405" s="3">
        <f>AVERAGEIF(Table1[School], B1405, Table1[Cit rank])</f>
        <v>0.52039534883720917</v>
      </c>
      <c r="J1405" s="3">
        <f>AVERAGEIF(Table1[School], B1405, Table1[YO rank])</f>
        <v>0.50046511627906964</v>
      </c>
      <c r="K1405" s="3">
        <f t="shared" si="73"/>
        <v>1.0398234200743495</v>
      </c>
      <c r="L1405" s="3">
        <f t="shared" si="71"/>
        <v>16</v>
      </c>
      <c r="M1405" s="3">
        <f t="shared" si="72"/>
        <v>6</v>
      </c>
    </row>
    <row r="1406" spans="1:13" ht="15.6">
      <c r="A1406" s="7" t="s">
        <v>1483</v>
      </c>
      <c r="B1406" s="7" t="s">
        <v>42</v>
      </c>
      <c r="C1406" s="7" t="s">
        <v>7</v>
      </c>
      <c r="D1406" s="7" t="s">
        <v>83</v>
      </c>
      <c r="E1406" s="7">
        <v>394</v>
      </c>
      <c r="F1406" s="7">
        <v>1987</v>
      </c>
      <c r="G1406" s="3">
        <f>PERCENTRANK(Table1[Total Citations], E1406)</f>
        <v>0.375</v>
      </c>
      <c r="H1406">
        <f>1-PERCENTRANK(Table1[Earliest Pub], F1406)</f>
        <v>0.53</v>
      </c>
      <c r="I1406" s="3">
        <f>AVERAGEIF(Table1[School], B1406, Table1[Cit rank])</f>
        <v>0.52039534883720917</v>
      </c>
      <c r="J1406" s="3">
        <f>AVERAGEIF(Table1[School], B1406, Table1[YO rank])</f>
        <v>0.50046511627906964</v>
      </c>
      <c r="K1406" s="3">
        <f t="shared" si="73"/>
        <v>1.0398234200743495</v>
      </c>
      <c r="L1406" s="3">
        <f t="shared" si="71"/>
        <v>34</v>
      </c>
      <c r="M1406" s="3">
        <f t="shared" si="72"/>
        <v>11.588235294117647</v>
      </c>
    </row>
    <row r="1407" spans="1:13" ht="15.6">
      <c r="A1407" s="7" t="s">
        <v>1484</v>
      </c>
      <c r="B1407" s="7" t="s">
        <v>42</v>
      </c>
      <c r="C1407" s="7" t="s">
        <v>7</v>
      </c>
      <c r="D1407" s="7" t="s">
        <v>83</v>
      </c>
      <c r="E1407" s="7">
        <v>1405</v>
      </c>
      <c r="F1407" s="7">
        <v>1990</v>
      </c>
      <c r="G1407" s="3">
        <f>PERCENTRANK(Table1[Total Citations], E1407)</f>
        <v>0.77500000000000002</v>
      </c>
      <c r="H1407">
        <f>1-PERCENTRANK(Table1[Earliest Pub], F1407)</f>
        <v>0.43600000000000005</v>
      </c>
      <c r="I1407" s="3">
        <f>AVERAGEIF(Table1[School], B1407, Table1[Cit rank])</f>
        <v>0.52039534883720917</v>
      </c>
      <c r="J1407" s="3">
        <f>AVERAGEIF(Table1[School], B1407, Table1[YO rank])</f>
        <v>0.50046511627906964</v>
      </c>
      <c r="K1407" s="3">
        <f t="shared" si="73"/>
        <v>1.0398234200743495</v>
      </c>
      <c r="L1407" s="3">
        <f t="shared" si="71"/>
        <v>31</v>
      </c>
      <c r="M1407" s="3">
        <f t="shared" si="72"/>
        <v>45.322580645161288</v>
      </c>
    </row>
    <row r="1408" spans="1:13" ht="15.6">
      <c r="A1408" s="7" t="s">
        <v>1485</v>
      </c>
      <c r="B1408" s="7" t="s">
        <v>42</v>
      </c>
      <c r="C1408" s="7" t="s">
        <v>7</v>
      </c>
      <c r="D1408" s="7" t="s">
        <v>83</v>
      </c>
      <c r="E1408" s="7">
        <v>674</v>
      </c>
      <c r="F1408" s="7">
        <v>1998</v>
      </c>
      <c r="G1408" s="3">
        <f>PERCENTRANK(Table1[Total Citations], E1408)</f>
        <v>0.55700000000000005</v>
      </c>
      <c r="H1408">
        <f>1-PERCENTRANK(Table1[Earliest Pub], F1408)</f>
        <v>0.20899999999999996</v>
      </c>
      <c r="I1408" s="3">
        <f>AVERAGEIF(Table1[School], B1408, Table1[Cit rank])</f>
        <v>0.52039534883720917</v>
      </c>
      <c r="J1408" s="3">
        <f>AVERAGEIF(Table1[School], B1408, Table1[YO rank])</f>
        <v>0.50046511627906964</v>
      </c>
      <c r="K1408" s="3">
        <f t="shared" si="73"/>
        <v>1.0398234200743495</v>
      </c>
      <c r="L1408" s="3">
        <f t="shared" si="71"/>
        <v>23</v>
      </c>
      <c r="M1408" s="3">
        <f t="shared" si="72"/>
        <v>29.304347826086957</v>
      </c>
    </row>
    <row r="1409" spans="1:13" ht="15.6">
      <c r="A1409" s="7" t="s">
        <v>1486</v>
      </c>
      <c r="B1409" s="7" t="s">
        <v>42</v>
      </c>
      <c r="C1409" s="7" t="s">
        <v>7</v>
      </c>
      <c r="D1409" s="7" t="s">
        <v>83</v>
      </c>
      <c r="E1409" s="7">
        <v>447</v>
      </c>
      <c r="F1409" s="7">
        <v>1989</v>
      </c>
      <c r="G1409" s="3">
        <f>PERCENTRANK(Table1[Total Citations], E1409)</f>
        <v>0.41099999999999998</v>
      </c>
      <c r="H1409">
        <f>1-PERCENTRANK(Table1[Earliest Pub], F1409)</f>
        <v>0.46899999999999997</v>
      </c>
      <c r="I1409" s="3">
        <f>AVERAGEIF(Table1[School], B1409, Table1[Cit rank])</f>
        <v>0.52039534883720917</v>
      </c>
      <c r="J1409" s="3">
        <f>AVERAGEIF(Table1[School], B1409, Table1[YO rank])</f>
        <v>0.50046511627906964</v>
      </c>
      <c r="K1409" s="3">
        <f t="shared" si="73"/>
        <v>1.0398234200743495</v>
      </c>
      <c r="L1409" s="3">
        <f t="shared" si="71"/>
        <v>32</v>
      </c>
      <c r="M1409" s="3">
        <f t="shared" si="72"/>
        <v>13.96875</v>
      </c>
    </row>
    <row r="1410" spans="1:13" ht="15.6">
      <c r="A1410" s="7" t="s">
        <v>1487</v>
      </c>
      <c r="B1410" s="7" t="s">
        <v>42</v>
      </c>
      <c r="C1410" s="7" t="s">
        <v>7</v>
      </c>
      <c r="D1410" s="7" t="s">
        <v>83</v>
      </c>
      <c r="E1410" s="7">
        <v>137</v>
      </c>
      <c r="F1410" s="7">
        <v>1996</v>
      </c>
      <c r="G1410" s="3">
        <f>PERCENTRANK(Table1[Total Citations], E1410)</f>
        <v>0.129</v>
      </c>
      <c r="H1410">
        <f>1-PERCENTRANK(Table1[Earliest Pub], F1410)</f>
        <v>0.27800000000000002</v>
      </c>
      <c r="I1410" s="3">
        <f>AVERAGEIF(Table1[School], B1410, Table1[Cit rank])</f>
        <v>0.52039534883720917</v>
      </c>
      <c r="J1410" s="3">
        <f>AVERAGEIF(Table1[School], B1410, Table1[YO rank])</f>
        <v>0.50046511627906964</v>
      </c>
      <c r="K1410" s="3">
        <f t="shared" si="73"/>
        <v>1.0398234200743495</v>
      </c>
      <c r="L1410" s="3">
        <f t="shared" ref="L1410:L1473" si="74">2021-F1410</f>
        <v>25</v>
      </c>
      <c r="M1410" s="3">
        <f t="shared" ref="M1410:M1473" si="75">E1410/L1410</f>
        <v>5.48</v>
      </c>
    </row>
    <row r="1411" spans="1:13" ht="15.6">
      <c r="A1411" s="7" t="s">
        <v>1488</v>
      </c>
      <c r="B1411" s="7" t="s">
        <v>17</v>
      </c>
      <c r="C1411" s="7" t="s">
        <v>7</v>
      </c>
      <c r="D1411" s="7" t="s">
        <v>83</v>
      </c>
      <c r="E1411" s="7">
        <v>500</v>
      </c>
      <c r="F1411" s="7">
        <v>1996</v>
      </c>
      <c r="G1411" s="3">
        <f>PERCENTRANK(Table1[Total Citations], E1411)</f>
        <v>0.44400000000000001</v>
      </c>
      <c r="H1411">
        <f>1-PERCENTRANK(Table1[Earliest Pub], F1411)</f>
        <v>0.27800000000000002</v>
      </c>
      <c r="I1411" s="3">
        <f>AVERAGEIF(Table1[School], B1411, Table1[Cit rank])</f>
        <v>0.57252380952380932</v>
      </c>
      <c r="J1411" s="3">
        <f>AVERAGEIF(Table1[School], B1411, Table1[YO rank])</f>
        <v>0.5717619047619048</v>
      </c>
      <c r="K1411" s="3">
        <f t="shared" ref="K1411:K1431" si="76">I1411/J1411</f>
        <v>1.0013325560089943</v>
      </c>
      <c r="L1411" s="3">
        <f t="shared" si="74"/>
        <v>25</v>
      </c>
      <c r="M1411" s="3">
        <f t="shared" si="75"/>
        <v>20</v>
      </c>
    </row>
    <row r="1412" spans="1:13" ht="15.6">
      <c r="A1412" s="7" t="s">
        <v>1489</v>
      </c>
      <c r="B1412" s="7" t="s">
        <v>17</v>
      </c>
      <c r="C1412" s="7" t="s">
        <v>7</v>
      </c>
      <c r="D1412" s="7" t="s">
        <v>83</v>
      </c>
      <c r="E1412" s="7">
        <v>1944</v>
      </c>
      <c r="F1412" s="7">
        <v>1976</v>
      </c>
      <c r="G1412" s="3">
        <f>PERCENTRANK(Table1[Total Citations], E1412)</f>
        <v>0.85499999999999998</v>
      </c>
      <c r="H1412">
        <f>1-PERCENTRANK(Table1[Earliest Pub], F1412)</f>
        <v>0.82299999999999995</v>
      </c>
      <c r="I1412" s="3">
        <f>AVERAGEIF(Table1[School], B1412, Table1[Cit rank])</f>
        <v>0.57252380952380932</v>
      </c>
      <c r="J1412" s="3">
        <f>AVERAGEIF(Table1[School], B1412, Table1[YO rank])</f>
        <v>0.5717619047619048</v>
      </c>
      <c r="K1412" s="3">
        <f t="shared" si="76"/>
        <v>1.0013325560089943</v>
      </c>
      <c r="L1412" s="3">
        <f t="shared" si="74"/>
        <v>45</v>
      </c>
      <c r="M1412" s="3">
        <f t="shared" si="75"/>
        <v>43.2</v>
      </c>
    </row>
    <row r="1413" spans="1:13" ht="15.6">
      <c r="A1413" s="7" t="s">
        <v>1490</v>
      </c>
      <c r="B1413" s="7" t="s">
        <v>17</v>
      </c>
      <c r="C1413" s="7" t="s">
        <v>7</v>
      </c>
      <c r="D1413" s="7" t="s">
        <v>83</v>
      </c>
      <c r="E1413" s="7">
        <v>637</v>
      </c>
      <c r="F1413" s="7">
        <v>1992</v>
      </c>
      <c r="G1413" s="3">
        <f>PERCENTRANK(Table1[Total Citations], E1413)</f>
        <v>0.53400000000000003</v>
      </c>
      <c r="H1413">
        <f>1-PERCENTRANK(Table1[Earliest Pub], F1413)</f>
        <v>0.38700000000000001</v>
      </c>
      <c r="I1413" s="3">
        <f>AVERAGEIF(Table1[School], B1413, Table1[Cit rank])</f>
        <v>0.57252380952380932</v>
      </c>
      <c r="J1413" s="3">
        <f>AVERAGEIF(Table1[School], B1413, Table1[YO rank])</f>
        <v>0.5717619047619048</v>
      </c>
      <c r="K1413" s="3">
        <f t="shared" si="76"/>
        <v>1.0013325560089943</v>
      </c>
      <c r="L1413" s="3">
        <f t="shared" si="74"/>
        <v>29</v>
      </c>
      <c r="M1413" s="3">
        <f t="shared" si="75"/>
        <v>21.96551724137931</v>
      </c>
    </row>
    <row r="1414" spans="1:13" ht="15.6">
      <c r="A1414" s="7" t="s">
        <v>1491</v>
      </c>
      <c r="B1414" s="7" t="s">
        <v>17</v>
      </c>
      <c r="C1414" s="7" t="s">
        <v>6</v>
      </c>
      <c r="D1414" s="7" t="s">
        <v>83</v>
      </c>
      <c r="E1414" s="7">
        <v>2438</v>
      </c>
      <c r="F1414" s="7">
        <v>1985</v>
      </c>
      <c r="G1414" s="3">
        <f>PERCENTRANK(Table1[Total Citations], E1414)</f>
        <v>0.88700000000000001</v>
      </c>
      <c r="H1414">
        <f>1-PERCENTRANK(Table1[Earliest Pub], F1414)</f>
        <v>0.59299999999999997</v>
      </c>
      <c r="I1414" s="3">
        <f>AVERAGEIF(Table1[School], B1414, Table1[Cit rank])</f>
        <v>0.57252380952380932</v>
      </c>
      <c r="J1414" s="3">
        <f>AVERAGEIF(Table1[School], B1414, Table1[YO rank])</f>
        <v>0.5717619047619048</v>
      </c>
      <c r="K1414" s="3">
        <f t="shared" si="76"/>
        <v>1.0013325560089943</v>
      </c>
      <c r="L1414" s="3">
        <f t="shared" si="74"/>
        <v>36</v>
      </c>
      <c r="M1414" s="3">
        <f t="shared" si="75"/>
        <v>67.722222222222229</v>
      </c>
    </row>
    <row r="1415" spans="1:13" ht="15.6">
      <c r="A1415" s="7" t="s">
        <v>1492</v>
      </c>
      <c r="B1415" s="7" t="s">
        <v>17</v>
      </c>
      <c r="C1415" s="7" t="s">
        <v>7</v>
      </c>
      <c r="D1415" s="7" t="s">
        <v>83</v>
      </c>
      <c r="E1415" s="7">
        <v>3486</v>
      </c>
      <c r="F1415" s="7">
        <v>1974</v>
      </c>
      <c r="G1415" s="3">
        <f>PERCENTRANK(Table1[Total Citations], E1415)</f>
        <v>0.93500000000000005</v>
      </c>
      <c r="H1415">
        <f>1-PERCENTRANK(Table1[Earliest Pub], F1415)</f>
        <v>0.86899999999999999</v>
      </c>
      <c r="I1415" s="3">
        <f>AVERAGEIF(Table1[School], B1415, Table1[Cit rank])</f>
        <v>0.57252380952380932</v>
      </c>
      <c r="J1415" s="3">
        <f>AVERAGEIF(Table1[School], B1415, Table1[YO rank])</f>
        <v>0.5717619047619048</v>
      </c>
      <c r="K1415" s="3">
        <f t="shared" si="76"/>
        <v>1.0013325560089943</v>
      </c>
      <c r="L1415" s="3">
        <f t="shared" si="74"/>
        <v>47</v>
      </c>
      <c r="M1415" s="3">
        <f t="shared" si="75"/>
        <v>74.170212765957444</v>
      </c>
    </row>
    <row r="1416" spans="1:13" ht="15.6">
      <c r="A1416" s="7" t="s">
        <v>1493</v>
      </c>
      <c r="B1416" s="7" t="s">
        <v>17</v>
      </c>
      <c r="C1416" s="7" t="s">
        <v>7</v>
      </c>
      <c r="D1416" s="7" t="s">
        <v>83</v>
      </c>
      <c r="E1416" s="7">
        <v>371</v>
      </c>
      <c r="F1416" s="7">
        <v>1983</v>
      </c>
      <c r="G1416" s="3">
        <f>PERCENTRANK(Table1[Total Citations], E1416)</f>
        <v>0.35699999999999998</v>
      </c>
      <c r="H1416">
        <f>1-PERCENTRANK(Table1[Earliest Pub], F1416)</f>
        <v>0.65200000000000002</v>
      </c>
      <c r="I1416" s="3">
        <f>AVERAGEIF(Table1[School], B1416, Table1[Cit rank])</f>
        <v>0.57252380952380932</v>
      </c>
      <c r="J1416" s="3">
        <f>AVERAGEIF(Table1[School], B1416, Table1[YO rank])</f>
        <v>0.5717619047619048</v>
      </c>
      <c r="K1416" s="3">
        <f t="shared" si="76"/>
        <v>1.0013325560089943</v>
      </c>
      <c r="L1416" s="3">
        <f t="shared" si="74"/>
        <v>38</v>
      </c>
      <c r="M1416" s="3">
        <f t="shared" si="75"/>
        <v>9.7631578947368425</v>
      </c>
    </row>
    <row r="1417" spans="1:13" ht="15.6">
      <c r="A1417" s="7" t="s">
        <v>1494</v>
      </c>
      <c r="B1417" s="7" t="s">
        <v>17</v>
      </c>
      <c r="C1417" s="7" t="s">
        <v>7</v>
      </c>
      <c r="D1417" s="7" t="s">
        <v>83</v>
      </c>
      <c r="E1417" s="7">
        <v>537</v>
      </c>
      <c r="F1417" s="7">
        <v>1981</v>
      </c>
      <c r="G1417" s="3">
        <f>PERCENTRANK(Table1[Total Citations], E1417)</f>
        <v>0.47299999999999998</v>
      </c>
      <c r="H1417">
        <f>1-PERCENTRANK(Table1[Earliest Pub], F1417)</f>
        <v>0.71399999999999997</v>
      </c>
      <c r="I1417" s="3">
        <f>AVERAGEIF(Table1[School], B1417, Table1[Cit rank])</f>
        <v>0.57252380952380932</v>
      </c>
      <c r="J1417" s="3">
        <f>AVERAGEIF(Table1[School], B1417, Table1[YO rank])</f>
        <v>0.5717619047619048</v>
      </c>
      <c r="K1417" s="3">
        <f t="shared" si="76"/>
        <v>1.0013325560089943</v>
      </c>
      <c r="L1417" s="3">
        <f t="shared" si="74"/>
        <v>40</v>
      </c>
      <c r="M1417" s="3">
        <f t="shared" si="75"/>
        <v>13.425000000000001</v>
      </c>
    </row>
    <row r="1418" spans="1:13" ht="15.6">
      <c r="A1418" s="7" t="s">
        <v>1495</v>
      </c>
      <c r="B1418" s="7" t="s">
        <v>17</v>
      </c>
      <c r="C1418" s="7" t="s">
        <v>7</v>
      </c>
      <c r="D1418" s="7" t="s">
        <v>83</v>
      </c>
      <c r="E1418" s="7">
        <v>204</v>
      </c>
      <c r="F1418" s="7">
        <v>2004</v>
      </c>
      <c r="G1418" s="3">
        <f>PERCENTRANK(Table1[Total Citations], E1418)</f>
        <v>0.19700000000000001</v>
      </c>
      <c r="H1418">
        <f>1-PERCENTRANK(Table1[Earliest Pub], F1418)</f>
        <v>6.1000000000000054E-2</v>
      </c>
      <c r="I1418" s="3">
        <f>AVERAGEIF(Table1[School], B1418, Table1[Cit rank])</f>
        <v>0.57252380952380932</v>
      </c>
      <c r="J1418" s="3">
        <f>AVERAGEIF(Table1[School], B1418, Table1[YO rank])</f>
        <v>0.5717619047619048</v>
      </c>
      <c r="K1418" s="3">
        <f t="shared" si="76"/>
        <v>1.0013325560089943</v>
      </c>
      <c r="L1418" s="3">
        <f t="shared" si="74"/>
        <v>17</v>
      </c>
      <c r="M1418" s="3">
        <f t="shared" si="75"/>
        <v>12</v>
      </c>
    </row>
    <row r="1419" spans="1:13" ht="15.6">
      <c r="A1419" s="7" t="s">
        <v>1496</v>
      </c>
      <c r="B1419" s="7" t="s">
        <v>17</v>
      </c>
      <c r="C1419" s="7" t="s">
        <v>7</v>
      </c>
      <c r="D1419" s="7" t="s">
        <v>83</v>
      </c>
      <c r="E1419" s="7">
        <v>3503</v>
      </c>
      <c r="F1419" s="7">
        <v>1968</v>
      </c>
      <c r="G1419" s="3">
        <f>PERCENTRANK(Table1[Total Citations], E1419)</f>
        <v>0.93600000000000005</v>
      </c>
      <c r="H1419">
        <f>1-PERCENTRANK(Table1[Earliest Pub], F1419)</f>
        <v>0.94899999999999995</v>
      </c>
      <c r="I1419" s="3">
        <f>AVERAGEIF(Table1[School], B1419, Table1[Cit rank])</f>
        <v>0.57252380952380932</v>
      </c>
      <c r="J1419" s="3">
        <f>AVERAGEIF(Table1[School], B1419, Table1[YO rank])</f>
        <v>0.5717619047619048</v>
      </c>
      <c r="K1419" s="3">
        <f t="shared" si="76"/>
        <v>1.0013325560089943</v>
      </c>
      <c r="L1419" s="3">
        <f t="shared" si="74"/>
        <v>53</v>
      </c>
      <c r="M1419" s="3">
        <f t="shared" si="75"/>
        <v>66.094339622641513</v>
      </c>
    </row>
    <row r="1420" spans="1:13" ht="15.6">
      <c r="A1420" s="7" t="s">
        <v>1497</v>
      </c>
      <c r="B1420" s="7" t="s">
        <v>17</v>
      </c>
      <c r="C1420" s="7" t="s">
        <v>7</v>
      </c>
      <c r="D1420" s="7" t="s">
        <v>83</v>
      </c>
      <c r="E1420" s="7">
        <v>854</v>
      </c>
      <c r="F1420" s="7">
        <v>1989</v>
      </c>
      <c r="G1420" s="3">
        <f>PERCENTRANK(Table1[Total Citations], E1420)</f>
        <v>0.63200000000000001</v>
      </c>
      <c r="H1420">
        <f>1-PERCENTRANK(Table1[Earliest Pub], F1420)</f>
        <v>0.46899999999999997</v>
      </c>
      <c r="I1420" s="3">
        <f>AVERAGEIF(Table1[School], B1420, Table1[Cit rank])</f>
        <v>0.57252380952380932</v>
      </c>
      <c r="J1420" s="3">
        <f>AVERAGEIF(Table1[School], B1420, Table1[YO rank])</f>
        <v>0.5717619047619048</v>
      </c>
      <c r="K1420" s="3">
        <f t="shared" si="76"/>
        <v>1.0013325560089943</v>
      </c>
      <c r="L1420" s="3">
        <f t="shared" si="74"/>
        <v>32</v>
      </c>
      <c r="M1420" s="3">
        <f t="shared" si="75"/>
        <v>26.6875</v>
      </c>
    </row>
    <row r="1421" spans="1:13" ht="15.6">
      <c r="A1421" s="7" t="s">
        <v>1498</v>
      </c>
      <c r="B1421" s="7" t="s">
        <v>17</v>
      </c>
      <c r="C1421" s="7" t="s">
        <v>7</v>
      </c>
      <c r="D1421" s="7" t="s">
        <v>83</v>
      </c>
      <c r="E1421" s="7">
        <v>723</v>
      </c>
      <c r="F1421" s="7">
        <v>1969</v>
      </c>
      <c r="G1421" s="3">
        <f>PERCENTRANK(Table1[Total Citations], E1421)</f>
        <v>0.57899999999999996</v>
      </c>
      <c r="H1421">
        <f>1-PERCENTRANK(Table1[Earliest Pub], F1421)</f>
        <v>0.93900000000000006</v>
      </c>
      <c r="I1421" s="3">
        <f>AVERAGEIF(Table1[School], B1421, Table1[Cit rank])</f>
        <v>0.57252380952380932</v>
      </c>
      <c r="J1421" s="3">
        <f>AVERAGEIF(Table1[School], B1421, Table1[YO rank])</f>
        <v>0.5717619047619048</v>
      </c>
      <c r="K1421" s="3">
        <f t="shared" si="76"/>
        <v>1.0013325560089943</v>
      </c>
      <c r="L1421" s="3">
        <f t="shared" si="74"/>
        <v>52</v>
      </c>
      <c r="M1421" s="3">
        <f t="shared" si="75"/>
        <v>13.903846153846153</v>
      </c>
    </row>
    <row r="1422" spans="1:13" ht="15.6">
      <c r="A1422" s="7" t="s">
        <v>1499</v>
      </c>
      <c r="B1422" s="7" t="s">
        <v>17</v>
      </c>
      <c r="C1422" s="7" t="s">
        <v>7</v>
      </c>
      <c r="D1422" s="7" t="s">
        <v>83</v>
      </c>
      <c r="E1422" s="7">
        <v>1007</v>
      </c>
      <c r="F1422" s="7">
        <v>1992</v>
      </c>
      <c r="G1422" s="3">
        <f>PERCENTRANK(Table1[Total Citations], E1422)</f>
        <v>0.67700000000000005</v>
      </c>
      <c r="H1422">
        <f>1-PERCENTRANK(Table1[Earliest Pub], F1422)</f>
        <v>0.38700000000000001</v>
      </c>
      <c r="I1422" s="3">
        <f>AVERAGEIF(Table1[School], B1422, Table1[Cit rank])</f>
        <v>0.57252380952380932</v>
      </c>
      <c r="J1422" s="3">
        <f>AVERAGEIF(Table1[School], B1422, Table1[YO rank])</f>
        <v>0.5717619047619048</v>
      </c>
      <c r="K1422" s="3">
        <f t="shared" si="76"/>
        <v>1.0013325560089943</v>
      </c>
      <c r="L1422" s="3">
        <f t="shared" si="74"/>
        <v>29</v>
      </c>
      <c r="M1422" s="3">
        <f t="shared" si="75"/>
        <v>34.724137931034484</v>
      </c>
    </row>
    <row r="1423" spans="1:13" ht="15.6">
      <c r="A1423" s="7" t="s">
        <v>1500</v>
      </c>
      <c r="B1423" s="7" t="s">
        <v>17</v>
      </c>
      <c r="C1423" s="7" t="s">
        <v>7</v>
      </c>
      <c r="D1423" s="7" t="s">
        <v>83</v>
      </c>
      <c r="E1423" s="7">
        <v>2088</v>
      </c>
      <c r="F1423" s="7">
        <v>1982</v>
      </c>
      <c r="G1423" s="3">
        <f>PERCENTRANK(Table1[Total Citations], E1423)</f>
        <v>0.86599999999999999</v>
      </c>
      <c r="H1423">
        <f>1-PERCENTRANK(Table1[Earliest Pub], F1423)</f>
        <v>0.68399999999999994</v>
      </c>
      <c r="I1423" s="3">
        <f>AVERAGEIF(Table1[School], B1423, Table1[Cit rank])</f>
        <v>0.57252380952380932</v>
      </c>
      <c r="J1423" s="3">
        <f>AVERAGEIF(Table1[School], B1423, Table1[YO rank])</f>
        <v>0.5717619047619048</v>
      </c>
      <c r="K1423" s="3">
        <f t="shared" si="76"/>
        <v>1.0013325560089943</v>
      </c>
      <c r="L1423" s="3">
        <f t="shared" si="74"/>
        <v>39</v>
      </c>
      <c r="M1423" s="3">
        <f t="shared" si="75"/>
        <v>53.53846153846154</v>
      </c>
    </row>
    <row r="1424" spans="1:13" ht="15.6">
      <c r="A1424" s="7" t="s">
        <v>1501</v>
      </c>
      <c r="B1424" s="7" t="s">
        <v>17</v>
      </c>
      <c r="C1424" s="7" t="s">
        <v>7</v>
      </c>
      <c r="D1424" s="7" t="s">
        <v>83</v>
      </c>
      <c r="E1424" s="7">
        <v>281</v>
      </c>
      <c r="F1424" s="7">
        <v>1998</v>
      </c>
      <c r="G1424" s="3">
        <f>PERCENTRANK(Table1[Total Citations], E1424)</f>
        <v>0.28000000000000003</v>
      </c>
      <c r="H1424">
        <f>1-PERCENTRANK(Table1[Earliest Pub], F1424)</f>
        <v>0.20899999999999996</v>
      </c>
      <c r="I1424" s="3">
        <f>AVERAGEIF(Table1[School], B1424, Table1[Cit rank])</f>
        <v>0.57252380952380932</v>
      </c>
      <c r="J1424" s="3">
        <f>AVERAGEIF(Table1[School], B1424, Table1[YO rank])</f>
        <v>0.5717619047619048</v>
      </c>
      <c r="K1424" s="3">
        <f t="shared" si="76"/>
        <v>1.0013325560089943</v>
      </c>
      <c r="L1424" s="3">
        <f t="shared" si="74"/>
        <v>23</v>
      </c>
      <c r="M1424" s="3">
        <f t="shared" si="75"/>
        <v>12.217391304347826</v>
      </c>
    </row>
    <row r="1425" spans="1:13" ht="15.6">
      <c r="A1425" s="7" t="s">
        <v>1502</v>
      </c>
      <c r="B1425" s="7" t="s">
        <v>17</v>
      </c>
      <c r="C1425" s="7" t="s">
        <v>7</v>
      </c>
      <c r="D1425" s="7" t="s">
        <v>83</v>
      </c>
      <c r="E1425" s="7">
        <v>901</v>
      </c>
      <c r="F1425" s="7">
        <v>1983</v>
      </c>
      <c r="G1425" s="3">
        <f>PERCENTRANK(Table1[Total Citations], E1425)</f>
        <v>0.64700000000000002</v>
      </c>
      <c r="H1425">
        <f>1-PERCENTRANK(Table1[Earliest Pub], F1425)</f>
        <v>0.65200000000000002</v>
      </c>
      <c r="I1425" s="3">
        <f>AVERAGEIF(Table1[School], B1425, Table1[Cit rank])</f>
        <v>0.57252380952380932</v>
      </c>
      <c r="J1425" s="3">
        <f>AVERAGEIF(Table1[School], B1425, Table1[YO rank])</f>
        <v>0.5717619047619048</v>
      </c>
      <c r="K1425" s="3">
        <f t="shared" si="76"/>
        <v>1.0013325560089943</v>
      </c>
      <c r="L1425" s="3">
        <f t="shared" si="74"/>
        <v>38</v>
      </c>
      <c r="M1425" s="3">
        <f t="shared" si="75"/>
        <v>23.710526315789473</v>
      </c>
    </row>
    <row r="1426" spans="1:13" ht="15.6">
      <c r="A1426" s="7" t="s">
        <v>1503</v>
      </c>
      <c r="B1426" s="7" t="s">
        <v>17</v>
      </c>
      <c r="C1426" s="7" t="s">
        <v>7</v>
      </c>
      <c r="D1426" s="7" t="s">
        <v>83</v>
      </c>
      <c r="E1426" s="7">
        <v>317</v>
      </c>
      <c r="F1426" s="7">
        <v>1992</v>
      </c>
      <c r="G1426" s="3">
        <f>PERCENTRANK(Table1[Total Citations], E1426)</f>
        <v>0.312</v>
      </c>
      <c r="H1426">
        <f>1-PERCENTRANK(Table1[Earliest Pub], F1426)</f>
        <v>0.38700000000000001</v>
      </c>
      <c r="I1426" s="3">
        <f>AVERAGEIF(Table1[School], B1426, Table1[Cit rank])</f>
        <v>0.57252380952380932</v>
      </c>
      <c r="J1426" s="3">
        <f>AVERAGEIF(Table1[School], B1426, Table1[YO rank])</f>
        <v>0.5717619047619048</v>
      </c>
      <c r="K1426" s="3">
        <f t="shared" si="76"/>
        <v>1.0013325560089943</v>
      </c>
      <c r="L1426" s="3">
        <f t="shared" si="74"/>
        <v>29</v>
      </c>
      <c r="M1426" s="3">
        <f t="shared" si="75"/>
        <v>10.931034482758621</v>
      </c>
    </row>
    <row r="1427" spans="1:13" ht="15.6">
      <c r="A1427" s="7" t="s">
        <v>1504</v>
      </c>
      <c r="B1427" s="7" t="s">
        <v>17</v>
      </c>
      <c r="C1427" s="7" t="s">
        <v>7</v>
      </c>
      <c r="D1427" s="7" t="s">
        <v>83</v>
      </c>
      <c r="E1427" s="7">
        <v>5682</v>
      </c>
      <c r="F1427" s="7">
        <v>1976</v>
      </c>
      <c r="G1427" s="3">
        <f>PERCENTRANK(Table1[Total Citations], E1427)</f>
        <v>0.97599999999999998</v>
      </c>
      <c r="H1427">
        <f>1-PERCENTRANK(Table1[Earliest Pub], F1427)</f>
        <v>0.82299999999999995</v>
      </c>
      <c r="I1427" s="3">
        <f>AVERAGEIF(Table1[School], B1427, Table1[Cit rank])</f>
        <v>0.57252380952380932</v>
      </c>
      <c r="J1427" s="3">
        <f>AVERAGEIF(Table1[School], B1427, Table1[YO rank])</f>
        <v>0.5717619047619048</v>
      </c>
      <c r="K1427" s="3">
        <f t="shared" si="76"/>
        <v>1.0013325560089943</v>
      </c>
      <c r="L1427" s="3">
        <f t="shared" si="74"/>
        <v>45</v>
      </c>
      <c r="M1427" s="3">
        <f t="shared" si="75"/>
        <v>126.26666666666667</v>
      </c>
    </row>
    <row r="1428" spans="1:13" ht="15.6">
      <c r="A1428" s="7" t="s">
        <v>1505</v>
      </c>
      <c r="B1428" s="7" t="s">
        <v>17</v>
      </c>
      <c r="C1428" s="7" t="s">
        <v>7</v>
      </c>
      <c r="D1428" s="7" t="s">
        <v>83</v>
      </c>
      <c r="E1428" s="7">
        <v>473</v>
      </c>
      <c r="F1428" s="7">
        <v>2003</v>
      </c>
      <c r="G1428" s="3">
        <f>PERCENTRANK(Table1[Total Citations], E1428)</f>
        <v>0.42899999999999999</v>
      </c>
      <c r="H1428">
        <f>1-PERCENTRANK(Table1[Earliest Pub], F1428)</f>
        <v>8.1999999999999962E-2</v>
      </c>
      <c r="I1428" s="3">
        <f>AVERAGEIF(Table1[School], B1428, Table1[Cit rank])</f>
        <v>0.57252380952380932</v>
      </c>
      <c r="J1428" s="3">
        <f>AVERAGEIF(Table1[School], B1428, Table1[YO rank])</f>
        <v>0.5717619047619048</v>
      </c>
      <c r="K1428" s="3">
        <f t="shared" si="76"/>
        <v>1.0013325560089943</v>
      </c>
      <c r="L1428" s="3">
        <f t="shared" si="74"/>
        <v>18</v>
      </c>
      <c r="M1428" s="3">
        <f t="shared" si="75"/>
        <v>26.277777777777779</v>
      </c>
    </row>
    <row r="1429" spans="1:13" ht="15.6">
      <c r="A1429" s="7" t="s">
        <v>1506</v>
      </c>
      <c r="B1429" s="7" t="s">
        <v>17</v>
      </c>
      <c r="C1429" s="7" t="s">
        <v>7</v>
      </c>
      <c r="D1429" s="7" t="s">
        <v>83</v>
      </c>
      <c r="E1429" s="7">
        <v>288</v>
      </c>
      <c r="F1429" s="7">
        <v>1977</v>
      </c>
      <c r="G1429" s="3">
        <f>PERCENTRANK(Table1[Total Citations], E1429)</f>
        <v>0.28799999999999998</v>
      </c>
      <c r="H1429">
        <f>1-PERCENTRANK(Table1[Earliest Pub], F1429)</f>
        <v>0.80499999999999994</v>
      </c>
      <c r="I1429" s="3">
        <f>AVERAGEIF(Table1[School], B1429, Table1[Cit rank])</f>
        <v>0.57252380952380932</v>
      </c>
      <c r="J1429" s="3">
        <f>AVERAGEIF(Table1[School], B1429, Table1[YO rank])</f>
        <v>0.5717619047619048</v>
      </c>
      <c r="K1429" s="3">
        <f t="shared" si="76"/>
        <v>1.0013325560089943</v>
      </c>
      <c r="L1429" s="3">
        <f t="shared" si="74"/>
        <v>44</v>
      </c>
      <c r="M1429" s="3">
        <f t="shared" si="75"/>
        <v>6.5454545454545459</v>
      </c>
    </row>
    <row r="1430" spans="1:13" ht="15.6">
      <c r="A1430" s="7" t="s">
        <v>1507</v>
      </c>
      <c r="B1430" s="7" t="s">
        <v>17</v>
      </c>
      <c r="C1430" s="7" t="s">
        <v>7</v>
      </c>
      <c r="D1430" s="7" t="s">
        <v>83</v>
      </c>
      <c r="E1430" s="7">
        <v>167</v>
      </c>
      <c r="F1430" s="7">
        <v>1981</v>
      </c>
      <c r="G1430" s="3">
        <f>PERCENTRANK(Table1[Total Citations], E1430)</f>
        <v>0.155</v>
      </c>
      <c r="H1430">
        <f>1-PERCENTRANK(Table1[Earliest Pub], F1430)</f>
        <v>0.71399999999999997</v>
      </c>
      <c r="I1430" s="3">
        <f>AVERAGEIF(Table1[School], B1430, Table1[Cit rank])</f>
        <v>0.57252380952380932</v>
      </c>
      <c r="J1430" s="3">
        <f>AVERAGEIF(Table1[School], B1430, Table1[YO rank])</f>
        <v>0.5717619047619048</v>
      </c>
      <c r="K1430" s="3">
        <f t="shared" si="76"/>
        <v>1.0013325560089943</v>
      </c>
      <c r="L1430" s="3">
        <f t="shared" si="74"/>
        <v>40</v>
      </c>
      <c r="M1430" s="3">
        <f t="shared" si="75"/>
        <v>4.1749999999999998</v>
      </c>
    </row>
    <row r="1431" spans="1:13" ht="15.6">
      <c r="A1431" s="7" t="s">
        <v>1508</v>
      </c>
      <c r="B1431" s="7" t="s">
        <v>17</v>
      </c>
      <c r="C1431" s="7" t="s">
        <v>7</v>
      </c>
      <c r="D1431" s="7" t="s">
        <v>83</v>
      </c>
      <c r="E1431" s="7">
        <v>684</v>
      </c>
      <c r="F1431" s="7">
        <v>1987</v>
      </c>
      <c r="G1431" s="3">
        <f>PERCENTRANK(Table1[Total Citations], E1431)</f>
        <v>0.56399999999999995</v>
      </c>
      <c r="H1431">
        <f>1-PERCENTRANK(Table1[Earliest Pub], F1431)</f>
        <v>0.53</v>
      </c>
      <c r="I1431" s="3">
        <f>AVERAGEIF(Table1[School], B1431, Table1[Cit rank])</f>
        <v>0.57252380952380932</v>
      </c>
      <c r="J1431" s="3">
        <f>AVERAGEIF(Table1[School], B1431, Table1[YO rank])</f>
        <v>0.5717619047619048</v>
      </c>
      <c r="K1431" s="3">
        <f t="shared" si="76"/>
        <v>1.0013325560089943</v>
      </c>
      <c r="L1431" s="3">
        <f t="shared" si="74"/>
        <v>34</v>
      </c>
      <c r="M1431" s="3">
        <f t="shared" si="75"/>
        <v>20.117647058823529</v>
      </c>
    </row>
    <row r="1432" spans="1:13" ht="15.6">
      <c r="A1432" s="7" t="s">
        <v>1509</v>
      </c>
      <c r="B1432" s="7" t="s">
        <v>28</v>
      </c>
      <c r="C1432" s="7" t="s">
        <v>7</v>
      </c>
      <c r="D1432" s="7" t="s">
        <v>83</v>
      </c>
      <c r="E1432" s="7">
        <v>1726</v>
      </c>
      <c r="F1432" s="7">
        <v>1974</v>
      </c>
      <c r="G1432" s="3">
        <f>PERCENTRANK(Table1[Total Citations], E1432)</f>
        <v>0.82499999999999996</v>
      </c>
      <c r="H1432">
        <f>1-PERCENTRANK(Table1[Earliest Pub], F1432)</f>
        <v>0.86899999999999999</v>
      </c>
      <c r="I1432" s="3">
        <f>AVERAGEIF(Table1[School], B1432, Table1[Cit rank])</f>
        <v>0.47172413793103446</v>
      </c>
      <c r="J1432" s="3">
        <f>AVERAGEIF(Table1[School], B1432, Table1[YO rank])</f>
        <v>0.53058620689655167</v>
      </c>
      <c r="K1432" s="3">
        <f t="shared" ref="K1432:K1460" si="77">I1432/J1432</f>
        <v>0.88906219535971931</v>
      </c>
      <c r="L1432" s="3">
        <f t="shared" si="74"/>
        <v>47</v>
      </c>
      <c r="M1432" s="3">
        <f t="shared" si="75"/>
        <v>36.723404255319146</v>
      </c>
    </row>
    <row r="1433" spans="1:13" ht="15.6">
      <c r="A1433" s="7" t="s">
        <v>1510</v>
      </c>
      <c r="B1433" s="7" t="s">
        <v>28</v>
      </c>
      <c r="C1433" s="7" t="s">
        <v>7</v>
      </c>
      <c r="D1433" s="7" t="s">
        <v>83</v>
      </c>
      <c r="E1433" s="7">
        <v>412</v>
      </c>
      <c r="F1433" s="7">
        <v>1996</v>
      </c>
      <c r="G1433" s="3">
        <f>PERCENTRANK(Table1[Total Citations], E1433)</f>
        <v>0.39</v>
      </c>
      <c r="H1433">
        <f>1-PERCENTRANK(Table1[Earliest Pub], F1433)</f>
        <v>0.27800000000000002</v>
      </c>
      <c r="I1433" s="3">
        <f>AVERAGEIF(Table1[School], B1433, Table1[Cit rank])</f>
        <v>0.47172413793103446</v>
      </c>
      <c r="J1433" s="3">
        <f>AVERAGEIF(Table1[School], B1433, Table1[YO rank])</f>
        <v>0.53058620689655167</v>
      </c>
      <c r="K1433" s="3">
        <f t="shared" si="77"/>
        <v>0.88906219535971931</v>
      </c>
      <c r="L1433" s="3">
        <f t="shared" si="74"/>
        <v>25</v>
      </c>
      <c r="M1433" s="3">
        <f t="shared" si="75"/>
        <v>16.48</v>
      </c>
    </row>
    <row r="1434" spans="1:13" ht="15.6">
      <c r="A1434" s="7" t="s">
        <v>1511</v>
      </c>
      <c r="B1434" s="7" t="s">
        <v>28</v>
      </c>
      <c r="C1434" s="7" t="s">
        <v>7</v>
      </c>
      <c r="D1434" s="7" t="s">
        <v>83</v>
      </c>
      <c r="E1434" s="7">
        <v>449</v>
      </c>
      <c r="F1434" s="7">
        <v>1982</v>
      </c>
      <c r="G1434" s="3">
        <f>PERCENTRANK(Table1[Total Citations], E1434)</f>
        <v>0.41199999999999998</v>
      </c>
      <c r="H1434">
        <f>1-PERCENTRANK(Table1[Earliest Pub], F1434)</f>
        <v>0.68399999999999994</v>
      </c>
      <c r="I1434" s="3">
        <f>AVERAGEIF(Table1[School], B1434, Table1[Cit rank])</f>
        <v>0.47172413793103446</v>
      </c>
      <c r="J1434" s="3">
        <f>AVERAGEIF(Table1[School], B1434, Table1[YO rank])</f>
        <v>0.53058620689655167</v>
      </c>
      <c r="K1434" s="3">
        <f t="shared" si="77"/>
        <v>0.88906219535971931</v>
      </c>
      <c r="L1434" s="3">
        <f t="shared" si="74"/>
        <v>39</v>
      </c>
      <c r="M1434" s="3">
        <f t="shared" si="75"/>
        <v>11.512820512820513</v>
      </c>
    </row>
    <row r="1435" spans="1:13" ht="15.6">
      <c r="A1435" s="7" t="s">
        <v>1512</v>
      </c>
      <c r="B1435" s="7" t="s">
        <v>28</v>
      </c>
      <c r="C1435" s="7" t="s">
        <v>7</v>
      </c>
      <c r="D1435" s="7" t="s">
        <v>83</v>
      </c>
      <c r="E1435" s="7">
        <v>352</v>
      </c>
      <c r="F1435" s="7">
        <v>2004</v>
      </c>
      <c r="G1435" s="3">
        <f>PERCENTRANK(Table1[Total Citations], E1435)</f>
        <v>0.34300000000000003</v>
      </c>
      <c r="H1435">
        <f>1-PERCENTRANK(Table1[Earliest Pub], F1435)</f>
        <v>6.1000000000000054E-2</v>
      </c>
      <c r="I1435" s="3">
        <f>AVERAGEIF(Table1[School], B1435, Table1[Cit rank])</f>
        <v>0.47172413793103446</v>
      </c>
      <c r="J1435" s="3">
        <f>AVERAGEIF(Table1[School], B1435, Table1[YO rank])</f>
        <v>0.53058620689655167</v>
      </c>
      <c r="K1435" s="3">
        <f t="shared" si="77"/>
        <v>0.88906219535971931</v>
      </c>
      <c r="L1435" s="3">
        <f t="shared" si="74"/>
        <v>17</v>
      </c>
      <c r="M1435" s="3">
        <f t="shared" si="75"/>
        <v>20.705882352941178</v>
      </c>
    </row>
    <row r="1436" spans="1:13" ht="15.6">
      <c r="A1436" s="7" t="s">
        <v>1513</v>
      </c>
      <c r="B1436" s="7" t="s">
        <v>28</v>
      </c>
      <c r="C1436" s="7" t="s">
        <v>7</v>
      </c>
      <c r="D1436" s="7" t="s">
        <v>83</v>
      </c>
      <c r="E1436" s="7">
        <v>379</v>
      </c>
      <c r="F1436" s="7">
        <v>1984</v>
      </c>
      <c r="G1436" s="3">
        <f>PERCENTRANK(Table1[Total Citations], E1436)</f>
        <v>0.36199999999999999</v>
      </c>
      <c r="H1436">
        <f>1-PERCENTRANK(Table1[Earliest Pub], F1436)</f>
        <v>0.622</v>
      </c>
      <c r="I1436" s="3">
        <f>AVERAGEIF(Table1[School], B1436, Table1[Cit rank])</f>
        <v>0.47172413793103446</v>
      </c>
      <c r="J1436" s="3">
        <f>AVERAGEIF(Table1[School], B1436, Table1[YO rank])</f>
        <v>0.53058620689655167</v>
      </c>
      <c r="K1436" s="3">
        <f t="shared" si="77"/>
        <v>0.88906219535971931</v>
      </c>
      <c r="L1436" s="3">
        <f t="shared" si="74"/>
        <v>37</v>
      </c>
      <c r="M1436" s="3">
        <f t="shared" si="75"/>
        <v>10.243243243243244</v>
      </c>
    </row>
    <row r="1437" spans="1:13" ht="15.6">
      <c r="A1437" s="7" t="s">
        <v>1514</v>
      </c>
      <c r="B1437" s="7" t="s">
        <v>28</v>
      </c>
      <c r="C1437" s="7" t="s">
        <v>6</v>
      </c>
      <c r="D1437" s="7" t="s">
        <v>83</v>
      </c>
      <c r="E1437" s="7">
        <v>69</v>
      </c>
      <c r="F1437" s="7">
        <v>1979</v>
      </c>
      <c r="G1437" s="3">
        <f>PERCENTRANK(Table1[Total Citations], E1437)</f>
        <v>6.9000000000000006E-2</v>
      </c>
      <c r="H1437">
        <f>1-PERCENTRANK(Table1[Earliest Pub], F1437)</f>
        <v>0.76</v>
      </c>
      <c r="I1437" s="3">
        <f>AVERAGEIF(Table1[School], B1437, Table1[Cit rank])</f>
        <v>0.47172413793103446</v>
      </c>
      <c r="J1437" s="3">
        <f>AVERAGEIF(Table1[School], B1437, Table1[YO rank])</f>
        <v>0.53058620689655167</v>
      </c>
      <c r="K1437" s="3">
        <f t="shared" si="77"/>
        <v>0.88906219535971931</v>
      </c>
      <c r="L1437" s="3">
        <f t="shared" si="74"/>
        <v>42</v>
      </c>
      <c r="M1437" s="3">
        <f t="shared" si="75"/>
        <v>1.6428571428571428</v>
      </c>
    </row>
    <row r="1438" spans="1:13" ht="15.6">
      <c r="A1438" s="7" t="s">
        <v>1515</v>
      </c>
      <c r="B1438" s="7" t="s">
        <v>28</v>
      </c>
      <c r="C1438" s="7" t="s">
        <v>6</v>
      </c>
      <c r="D1438" s="7" t="s">
        <v>83</v>
      </c>
      <c r="E1438" s="7">
        <v>16</v>
      </c>
      <c r="F1438" s="7">
        <v>1992</v>
      </c>
      <c r="G1438" s="3">
        <f>PERCENTRANK(Table1[Total Citations], E1438)</f>
        <v>2.1000000000000001E-2</v>
      </c>
      <c r="H1438">
        <f>1-PERCENTRANK(Table1[Earliest Pub], F1438)</f>
        <v>0.38700000000000001</v>
      </c>
      <c r="I1438" s="3">
        <f>AVERAGEIF(Table1[School], B1438, Table1[Cit rank])</f>
        <v>0.47172413793103446</v>
      </c>
      <c r="J1438" s="3">
        <f>AVERAGEIF(Table1[School], B1438, Table1[YO rank])</f>
        <v>0.53058620689655167</v>
      </c>
      <c r="K1438" s="3">
        <f t="shared" si="77"/>
        <v>0.88906219535971931</v>
      </c>
      <c r="L1438" s="3">
        <f t="shared" si="74"/>
        <v>29</v>
      </c>
      <c r="M1438" s="3">
        <f t="shared" si="75"/>
        <v>0.55172413793103448</v>
      </c>
    </row>
    <row r="1439" spans="1:13" ht="15.6">
      <c r="A1439" s="7" t="s">
        <v>1516</v>
      </c>
      <c r="B1439" s="7" t="s">
        <v>28</v>
      </c>
      <c r="C1439" s="7" t="s">
        <v>7</v>
      </c>
      <c r="D1439" s="7" t="s">
        <v>83</v>
      </c>
      <c r="E1439" s="7">
        <v>545</v>
      </c>
      <c r="F1439" s="7">
        <v>1987</v>
      </c>
      <c r="G1439" s="3">
        <f>PERCENTRANK(Table1[Total Citations], E1439)</f>
        <v>0.47699999999999998</v>
      </c>
      <c r="H1439">
        <f>1-PERCENTRANK(Table1[Earliest Pub], F1439)</f>
        <v>0.53</v>
      </c>
      <c r="I1439" s="3">
        <f>AVERAGEIF(Table1[School], B1439, Table1[Cit rank])</f>
        <v>0.47172413793103446</v>
      </c>
      <c r="J1439" s="3">
        <f>AVERAGEIF(Table1[School], B1439, Table1[YO rank])</f>
        <v>0.53058620689655167</v>
      </c>
      <c r="K1439" s="3">
        <f t="shared" si="77"/>
        <v>0.88906219535971931</v>
      </c>
      <c r="L1439" s="3">
        <f t="shared" si="74"/>
        <v>34</v>
      </c>
      <c r="M1439" s="3">
        <f t="shared" si="75"/>
        <v>16.029411764705884</v>
      </c>
    </row>
    <row r="1440" spans="1:13" ht="15.6">
      <c r="A1440" s="7" t="s">
        <v>1517</v>
      </c>
      <c r="B1440" s="7" t="s">
        <v>28</v>
      </c>
      <c r="C1440" s="7" t="s">
        <v>7</v>
      </c>
      <c r="D1440" s="7" t="s">
        <v>83</v>
      </c>
      <c r="E1440" s="7">
        <v>234</v>
      </c>
      <c r="F1440" s="7">
        <v>1993</v>
      </c>
      <c r="G1440" s="3">
        <f>PERCENTRANK(Table1[Total Citations], E1440)</f>
        <v>0.23200000000000001</v>
      </c>
      <c r="H1440">
        <f>1-PERCENTRANK(Table1[Earliest Pub], F1440)</f>
        <v>0.36299999999999999</v>
      </c>
      <c r="I1440" s="3">
        <f>AVERAGEIF(Table1[School], B1440, Table1[Cit rank])</f>
        <v>0.47172413793103446</v>
      </c>
      <c r="J1440" s="3">
        <f>AVERAGEIF(Table1[School], B1440, Table1[YO rank])</f>
        <v>0.53058620689655167</v>
      </c>
      <c r="K1440" s="3">
        <f t="shared" si="77"/>
        <v>0.88906219535971931</v>
      </c>
      <c r="L1440" s="3">
        <f t="shared" si="74"/>
        <v>28</v>
      </c>
      <c r="M1440" s="3">
        <f t="shared" si="75"/>
        <v>8.3571428571428577</v>
      </c>
    </row>
    <row r="1441" spans="1:13" ht="15.6">
      <c r="A1441" s="7" t="s">
        <v>1518</v>
      </c>
      <c r="B1441" s="7" t="s">
        <v>28</v>
      </c>
      <c r="C1441" s="7" t="s">
        <v>7</v>
      </c>
      <c r="D1441" s="7" t="s">
        <v>83</v>
      </c>
      <c r="E1441" s="7">
        <v>716</v>
      </c>
      <c r="F1441" s="7">
        <v>1988</v>
      </c>
      <c r="G1441" s="3">
        <f>PERCENTRANK(Table1[Total Citations], E1441)</f>
        <v>0.57599999999999996</v>
      </c>
      <c r="H1441">
        <f>1-PERCENTRANK(Table1[Earliest Pub], F1441)</f>
        <v>0.5</v>
      </c>
      <c r="I1441" s="3">
        <f>AVERAGEIF(Table1[School], B1441, Table1[Cit rank])</f>
        <v>0.47172413793103446</v>
      </c>
      <c r="J1441" s="3">
        <f>AVERAGEIF(Table1[School], B1441, Table1[YO rank])</f>
        <v>0.53058620689655167</v>
      </c>
      <c r="K1441" s="3">
        <f t="shared" si="77"/>
        <v>0.88906219535971931</v>
      </c>
      <c r="L1441" s="3">
        <f t="shared" si="74"/>
        <v>33</v>
      </c>
      <c r="M1441" s="3">
        <f t="shared" si="75"/>
        <v>21.696969696969695</v>
      </c>
    </row>
    <row r="1442" spans="1:13" ht="15.6">
      <c r="A1442" s="7" t="s">
        <v>1519</v>
      </c>
      <c r="B1442" s="7" t="s">
        <v>28</v>
      </c>
      <c r="C1442" s="7" t="s">
        <v>7</v>
      </c>
      <c r="D1442" s="7" t="s">
        <v>83</v>
      </c>
      <c r="E1442" s="7">
        <v>217</v>
      </c>
      <c r="F1442" s="7">
        <v>1983</v>
      </c>
      <c r="G1442" s="3">
        <f>PERCENTRANK(Table1[Total Citations], E1442)</f>
        <v>0.21299999999999999</v>
      </c>
      <c r="H1442">
        <f>1-PERCENTRANK(Table1[Earliest Pub], F1442)</f>
        <v>0.65200000000000002</v>
      </c>
      <c r="I1442" s="3">
        <f>AVERAGEIF(Table1[School], B1442, Table1[Cit rank])</f>
        <v>0.47172413793103446</v>
      </c>
      <c r="J1442" s="3">
        <f>AVERAGEIF(Table1[School], B1442, Table1[YO rank])</f>
        <v>0.53058620689655167</v>
      </c>
      <c r="K1442" s="3">
        <f t="shared" si="77"/>
        <v>0.88906219535971931</v>
      </c>
      <c r="L1442" s="3">
        <f t="shared" si="74"/>
        <v>38</v>
      </c>
      <c r="M1442" s="3">
        <f t="shared" si="75"/>
        <v>5.7105263157894735</v>
      </c>
    </row>
    <row r="1443" spans="1:13" ht="15.6">
      <c r="A1443" s="7" t="s">
        <v>1520</v>
      </c>
      <c r="B1443" s="7" t="s">
        <v>28</v>
      </c>
      <c r="C1443" s="7" t="s">
        <v>7</v>
      </c>
      <c r="D1443" s="7" t="s">
        <v>83</v>
      </c>
      <c r="E1443" s="7">
        <v>1402</v>
      </c>
      <c r="F1443" s="7">
        <v>1988</v>
      </c>
      <c r="G1443" s="3">
        <f>PERCENTRANK(Table1[Total Citations], E1443)</f>
        <v>0.77400000000000002</v>
      </c>
      <c r="H1443">
        <f>1-PERCENTRANK(Table1[Earliest Pub], F1443)</f>
        <v>0.5</v>
      </c>
      <c r="I1443" s="3">
        <f>AVERAGEIF(Table1[School], B1443, Table1[Cit rank])</f>
        <v>0.47172413793103446</v>
      </c>
      <c r="J1443" s="3">
        <f>AVERAGEIF(Table1[School], B1443, Table1[YO rank])</f>
        <v>0.53058620689655167</v>
      </c>
      <c r="K1443" s="3">
        <f t="shared" si="77"/>
        <v>0.88906219535971931</v>
      </c>
      <c r="L1443" s="3">
        <f t="shared" si="74"/>
        <v>33</v>
      </c>
      <c r="M1443" s="3">
        <f t="shared" si="75"/>
        <v>42.484848484848484</v>
      </c>
    </row>
    <row r="1444" spans="1:13" ht="15.6">
      <c r="A1444" s="7" t="s">
        <v>1521</v>
      </c>
      <c r="B1444" s="7" t="s">
        <v>28</v>
      </c>
      <c r="C1444" s="7" t="s">
        <v>6</v>
      </c>
      <c r="D1444" s="7" t="s">
        <v>83</v>
      </c>
      <c r="E1444" s="7">
        <v>56</v>
      </c>
      <c r="F1444" s="7">
        <v>1992</v>
      </c>
      <c r="G1444" s="3">
        <f>PERCENTRANK(Table1[Total Citations], E1444)</f>
        <v>5.8000000000000003E-2</v>
      </c>
      <c r="H1444">
        <f>1-PERCENTRANK(Table1[Earliest Pub], F1444)</f>
        <v>0.38700000000000001</v>
      </c>
      <c r="I1444" s="3">
        <f>AVERAGEIF(Table1[School], B1444, Table1[Cit rank])</f>
        <v>0.47172413793103446</v>
      </c>
      <c r="J1444" s="3">
        <f>AVERAGEIF(Table1[School], B1444, Table1[YO rank])</f>
        <v>0.53058620689655167</v>
      </c>
      <c r="K1444" s="3">
        <f t="shared" si="77"/>
        <v>0.88906219535971931</v>
      </c>
      <c r="L1444" s="3">
        <f t="shared" si="74"/>
        <v>29</v>
      </c>
      <c r="M1444" s="3">
        <f t="shared" si="75"/>
        <v>1.9310344827586208</v>
      </c>
    </row>
    <row r="1445" spans="1:13" ht="15.6">
      <c r="A1445" s="7" t="s">
        <v>1522</v>
      </c>
      <c r="B1445" s="7" t="s">
        <v>28</v>
      </c>
      <c r="C1445" s="7" t="s">
        <v>7</v>
      </c>
      <c r="D1445" s="7" t="s">
        <v>83</v>
      </c>
      <c r="E1445" s="7">
        <v>830</v>
      </c>
      <c r="F1445" s="7">
        <v>1988</v>
      </c>
      <c r="G1445" s="3">
        <f>PERCENTRANK(Table1[Total Citations], E1445)</f>
        <v>0.624</v>
      </c>
      <c r="H1445">
        <f>1-PERCENTRANK(Table1[Earliest Pub], F1445)</f>
        <v>0.5</v>
      </c>
      <c r="I1445" s="3">
        <f>AVERAGEIF(Table1[School], B1445, Table1[Cit rank])</f>
        <v>0.47172413793103446</v>
      </c>
      <c r="J1445" s="3">
        <f>AVERAGEIF(Table1[School], B1445, Table1[YO rank])</f>
        <v>0.53058620689655167</v>
      </c>
      <c r="K1445" s="3">
        <f t="shared" si="77"/>
        <v>0.88906219535971931</v>
      </c>
      <c r="L1445" s="3">
        <f t="shared" si="74"/>
        <v>33</v>
      </c>
      <c r="M1445" s="3">
        <f t="shared" si="75"/>
        <v>25.151515151515152</v>
      </c>
    </row>
    <row r="1446" spans="1:13" ht="15.6">
      <c r="A1446" s="7" t="s">
        <v>1523</v>
      </c>
      <c r="B1446" s="7" t="s">
        <v>28</v>
      </c>
      <c r="C1446" s="7" t="s">
        <v>7</v>
      </c>
      <c r="D1446" s="7" t="s">
        <v>83</v>
      </c>
      <c r="E1446" s="7">
        <v>227</v>
      </c>
      <c r="F1446" s="7">
        <v>1982</v>
      </c>
      <c r="G1446" s="3">
        <f>PERCENTRANK(Table1[Total Citations], E1446)</f>
        <v>0.224</v>
      </c>
      <c r="H1446">
        <f>1-PERCENTRANK(Table1[Earliest Pub], F1446)</f>
        <v>0.68399999999999994</v>
      </c>
      <c r="I1446" s="3">
        <f>AVERAGEIF(Table1[School], B1446, Table1[Cit rank])</f>
        <v>0.47172413793103446</v>
      </c>
      <c r="J1446" s="3">
        <f>AVERAGEIF(Table1[School], B1446, Table1[YO rank])</f>
        <v>0.53058620689655167</v>
      </c>
      <c r="K1446" s="3">
        <f t="shared" si="77"/>
        <v>0.88906219535971931</v>
      </c>
      <c r="L1446" s="3">
        <f t="shared" si="74"/>
        <v>39</v>
      </c>
      <c r="M1446" s="3">
        <f t="shared" si="75"/>
        <v>5.8205128205128203</v>
      </c>
    </row>
    <row r="1447" spans="1:13" ht="15.6">
      <c r="A1447" s="7" t="s">
        <v>1524</v>
      </c>
      <c r="B1447" s="7" t="s">
        <v>28</v>
      </c>
      <c r="C1447" s="7" t="s">
        <v>7</v>
      </c>
      <c r="D1447" s="7" t="s">
        <v>83</v>
      </c>
      <c r="E1447" s="7">
        <v>1131</v>
      </c>
      <c r="F1447" s="7">
        <v>1995</v>
      </c>
      <c r="G1447" s="3">
        <f>PERCENTRANK(Table1[Total Citations], E1447)</f>
        <v>0.71399999999999997</v>
      </c>
      <c r="H1447">
        <f>1-PERCENTRANK(Table1[Earliest Pub], F1447)</f>
        <v>0.30400000000000005</v>
      </c>
      <c r="I1447" s="3">
        <f>AVERAGEIF(Table1[School], B1447, Table1[Cit rank])</f>
        <v>0.47172413793103446</v>
      </c>
      <c r="J1447" s="3">
        <f>AVERAGEIF(Table1[School], B1447, Table1[YO rank])</f>
        <v>0.53058620689655167</v>
      </c>
      <c r="K1447" s="3">
        <f t="shared" si="77"/>
        <v>0.88906219535971931</v>
      </c>
      <c r="L1447" s="3">
        <f t="shared" si="74"/>
        <v>26</v>
      </c>
      <c r="M1447" s="3">
        <f t="shared" si="75"/>
        <v>43.5</v>
      </c>
    </row>
    <row r="1448" spans="1:13" ht="15.6">
      <c r="A1448" s="7" t="s">
        <v>1525</v>
      </c>
      <c r="B1448" s="7" t="s">
        <v>28</v>
      </c>
      <c r="C1448" s="7" t="s">
        <v>7</v>
      </c>
      <c r="D1448" s="7" t="s">
        <v>83</v>
      </c>
      <c r="E1448" s="7">
        <v>401</v>
      </c>
      <c r="F1448" s="7">
        <v>1984</v>
      </c>
      <c r="G1448" s="3">
        <f>PERCENTRANK(Table1[Total Citations], E1448)</f>
        <v>0.38</v>
      </c>
      <c r="H1448">
        <f>1-PERCENTRANK(Table1[Earliest Pub], F1448)</f>
        <v>0.622</v>
      </c>
      <c r="I1448" s="3">
        <f>AVERAGEIF(Table1[School], B1448, Table1[Cit rank])</f>
        <v>0.47172413793103446</v>
      </c>
      <c r="J1448" s="3">
        <f>AVERAGEIF(Table1[School], B1448, Table1[YO rank])</f>
        <v>0.53058620689655167</v>
      </c>
      <c r="K1448" s="3">
        <f t="shared" si="77"/>
        <v>0.88906219535971931</v>
      </c>
      <c r="L1448" s="3">
        <f t="shared" si="74"/>
        <v>37</v>
      </c>
      <c r="M1448" s="3">
        <f t="shared" si="75"/>
        <v>10.837837837837839</v>
      </c>
    </row>
    <row r="1449" spans="1:13" ht="15.6">
      <c r="A1449" s="7" t="s">
        <v>1526</v>
      </c>
      <c r="B1449" s="7" t="s">
        <v>28</v>
      </c>
      <c r="C1449" s="7" t="s">
        <v>7</v>
      </c>
      <c r="D1449" s="7" t="s">
        <v>83</v>
      </c>
      <c r="E1449" s="7">
        <v>479</v>
      </c>
      <c r="F1449" s="7">
        <v>1985</v>
      </c>
      <c r="G1449" s="3">
        <f>PERCENTRANK(Table1[Total Citations], E1449)</f>
        <v>0.432</v>
      </c>
      <c r="H1449">
        <f>1-PERCENTRANK(Table1[Earliest Pub], F1449)</f>
        <v>0.59299999999999997</v>
      </c>
      <c r="I1449" s="3">
        <f>AVERAGEIF(Table1[School], B1449, Table1[Cit rank])</f>
        <v>0.47172413793103446</v>
      </c>
      <c r="J1449" s="3">
        <f>AVERAGEIF(Table1[School], B1449, Table1[YO rank])</f>
        <v>0.53058620689655167</v>
      </c>
      <c r="K1449" s="3">
        <f t="shared" si="77"/>
        <v>0.88906219535971931</v>
      </c>
      <c r="L1449" s="3">
        <f t="shared" si="74"/>
        <v>36</v>
      </c>
      <c r="M1449" s="3">
        <f t="shared" si="75"/>
        <v>13.305555555555555</v>
      </c>
    </row>
    <row r="1450" spans="1:13" ht="15.6">
      <c r="A1450" s="7" t="s">
        <v>1527</v>
      </c>
      <c r="B1450" s="7" t="s">
        <v>28</v>
      </c>
      <c r="C1450" s="7" t="s">
        <v>7</v>
      </c>
      <c r="D1450" s="7" t="s">
        <v>83</v>
      </c>
      <c r="E1450" s="7">
        <v>275</v>
      </c>
      <c r="F1450" s="7">
        <v>1994</v>
      </c>
      <c r="G1450" s="3">
        <f>PERCENTRANK(Table1[Total Citations], E1450)</f>
        <v>0.27300000000000002</v>
      </c>
      <c r="H1450">
        <f>1-PERCENTRANK(Table1[Earliest Pub], F1450)</f>
        <v>0.33399999999999996</v>
      </c>
      <c r="I1450" s="3">
        <f>AVERAGEIF(Table1[School], B1450, Table1[Cit rank])</f>
        <v>0.47172413793103446</v>
      </c>
      <c r="J1450" s="3">
        <f>AVERAGEIF(Table1[School], B1450, Table1[YO rank])</f>
        <v>0.53058620689655167</v>
      </c>
      <c r="K1450" s="3">
        <f t="shared" si="77"/>
        <v>0.88906219535971931</v>
      </c>
      <c r="L1450" s="3">
        <f t="shared" si="74"/>
        <v>27</v>
      </c>
      <c r="M1450" s="3">
        <f t="shared" si="75"/>
        <v>10.185185185185185</v>
      </c>
    </row>
    <row r="1451" spans="1:13" ht="15.6">
      <c r="A1451" s="7" t="s">
        <v>1528</v>
      </c>
      <c r="B1451" s="7" t="s">
        <v>28</v>
      </c>
      <c r="C1451" s="7" t="s">
        <v>7</v>
      </c>
      <c r="D1451" s="7" t="s">
        <v>83</v>
      </c>
      <c r="E1451" s="7">
        <v>733</v>
      </c>
      <c r="F1451" s="7">
        <v>1972</v>
      </c>
      <c r="G1451" s="3">
        <f>PERCENTRANK(Table1[Total Citations], E1451)</f>
        <v>0.58299999999999996</v>
      </c>
      <c r="H1451">
        <f>1-PERCENTRANK(Table1[Earliest Pub], F1451)</f>
        <v>0.89700000000000002</v>
      </c>
      <c r="I1451" s="3">
        <f>AVERAGEIF(Table1[School], B1451, Table1[Cit rank])</f>
        <v>0.47172413793103446</v>
      </c>
      <c r="J1451" s="3">
        <f>AVERAGEIF(Table1[School], B1451, Table1[YO rank])</f>
        <v>0.53058620689655167</v>
      </c>
      <c r="K1451" s="3">
        <f t="shared" si="77"/>
        <v>0.88906219535971931</v>
      </c>
      <c r="L1451" s="3">
        <f t="shared" si="74"/>
        <v>49</v>
      </c>
      <c r="M1451" s="3">
        <f t="shared" si="75"/>
        <v>14.959183673469388</v>
      </c>
    </row>
    <row r="1452" spans="1:13" ht="15.6">
      <c r="A1452" s="7" t="s">
        <v>1529</v>
      </c>
      <c r="B1452" s="7" t="s">
        <v>28</v>
      </c>
      <c r="C1452" s="7" t="s">
        <v>7</v>
      </c>
      <c r="D1452" s="7" t="s">
        <v>83</v>
      </c>
      <c r="E1452" s="7">
        <v>285</v>
      </c>
      <c r="F1452" s="7">
        <v>1982</v>
      </c>
      <c r="G1452" s="3">
        <f>PERCENTRANK(Table1[Total Citations], E1452)</f>
        <v>0.28299999999999997</v>
      </c>
      <c r="H1452">
        <f>1-PERCENTRANK(Table1[Earliest Pub], F1452)</f>
        <v>0.68399999999999994</v>
      </c>
      <c r="I1452" s="3">
        <f>AVERAGEIF(Table1[School], B1452, Table1[Cit rank])</f>
        <v>0.47172413793103446</v>
      </c>
      <c r="J1452" s="3">
        <f>AVERAGEIF(Table1[School], B1452, Table1[YO rank])</f>
        <v>0.53058620689655167</v>
      </c>
      <c r="K1452" s="3">
        <f t="shared" si="77"/>
        <v>0.88906219535971931</v>
      </c>
      <c r="L1452" s="3">
        <f t="shared" si="74"/>
        <v>39</v>
      </c>
      <c r="M1452" s="3">
        <f t="shared" si="75"/>
        <v>7.3076923076923075</v>
      </c>
    </row>
    <row r="1453" spans="1:13" ht="15.6">
      <c r="A1453" s="7" t="s">
        <v>1530</v>
      </c>
      <c r="B1453" s="7" t="s">
        <v>28</v>
      </c>
      <c r="C1453" s="7" t="s">
        <v>7</v>
      </c>
      <c r="D1453" s="7" t="s">
        <v>83</v>
      </c>
      <c r="E1453" s="7">
        <v>1612</v>
      </c>
      <c r="F1453" s="7">
        <v>1986</v>
      </c>
      <c r="G1453" s="3">
        <f>PERCENTRANK(Table1[Total Citations], E1453)</f>
        <v>0.81200000000000006</v>
      </c>
      <c r="H1453">
        <f>1-PERCENTRANK(Table1[Earliest Pub], F1453)</f>
        <v>0.56400000000000006</v>
      </c>
      <c r="I1453" s="3">
        <f>AVERAGEIF(Table1[School], B1453, Table1[Cit rank])</f>
        <v>0.47172413793103446</v>
      </c>
      <c r="J1453" s="3">
        <f>AVERAGEIF(Table1[School], B1453, Table1[YO rank])</f>
        <v>0.53058620689655167</v>
      </c>
      <c r="K1453" s="3">
        <f t="shared" si="77"/>
        <v>0.88906219535971931</v>
      </c>
      <c r="L1453" s="3">
        <f t="shared" si="74"/>
        <v>35</v>
      </c>
      <c r="M1453" s="3">
        <f t="shared" si="75"/>
        <v>46.057142857142857</v>
      </c>
    </row>
    <row r="1454" spans="1:13" ht="15.6">
      <c r="A1454" s="7" t="s">
        <v>1531</v>
      </c>
      <c r="B1454" s="7" t="s">
        <v>28</v>
      </c>
      <c r="C1454" s="7" t="s">
        <v>7</v>
      </c>
      <c r="D1454" s="7" t="s">
        <v>83</v>
      </c>
      <c r="E1454" s="7">
        <v>117</v>
      </c>
      <c r="F1454" s="7">
        <v>1997</v>
      </c>
      <c r="G1454" s="3">
        <f>PERCENTRANK(Table1[Total Citations], E1454)</f>
        <v>0.112</v>
      </c>
      <c r="H1454">
        <f>1-PERCENTRANK(Table1[Earliest Pub], F1454)</f>
        <v>0.24</v>
      </c>
      <c r="I1454" s="3">
        <f>AVERAGEIF(Table1[School], B1454, Table1[Cit rank])</f>
        <v>0.47172413793103446</v>
      </c>
      <c r="J1454" s="3">
        <f>AVERAGEIF(Table1[School], B1454, Table1[YO rank])</f>
        <v>0.53058620689655167</v>
      </c>
      <c r="K1454" s="3">
        <f t="shared" si="77"/>
        <v>0.88906219535971931</v>
      </c>
      <c r="L1454" s="3">
        <f t="shared" si="74"/>
        <v>24</v>
      </c>
      <c r="M1454" s="3">
        <f t="shared" si="75"/>
        <v>4.875</v>
      </c>
    </row>
    <row r="1455" spans="1:13" ht="15.6">
      <c r="A1455" s="7" t="s">
        <v>1532</v>
      </c>
      <c r="B1455" s="7" t="s">
        <v>28</v>
      </c>
      <c r="C1455" s="7" t="s">
        <v>7</v>
      </c>
      <c r="D1455" s="7" t="s">
        <v>83</v>
      </c>
      <c r="E1455" s="7">
        <v>18553</v>
      </c>
      <c r="F1455" s="7">
        <v>1965</v>
      </c>
      <c r="G1455" s="3">
        <f>PERCENTRANK(Table1[Total Citations], E1455)</f>
        <v>1</v>
      </c>
      <c r="H1455">
        <f>1-PERCENTRANK(Table1[Earliest Pub], F1455)</f>
        <v>0.97399999999999998</v>
      </c>
      <c r="I1455" s="3">
        <f>AVERAGEIF(Table1[School], B1455, Table1[Cit rank])</f>
        <v>0.47172413793103446</v>
      </c>
      <c r="J1455" s="3">
        <f>AVERAGEIF(Table1[School], B1455, Table1[YO rank])</f>
        <v>0.53058620689655167</v>
      </c>
      <c r="K1455" s="3">
        <f t="shared" si="77"/>
        <v>0.88906219535971931</v>
      </c>
      <c r="L1455" s="3">
        <f t="shared" si="74"/>
        <v>56</v>
      </c>
      <c r="M1455" s="3">
        <f t="shared" si="75"/>
        <v>331.30357142857144</v>
      </c>
    </row>
    <row r="1456" spans="1:13" ht="15.6">
      <c r="A1456" s="7" t="s">
        <v>1533</v>
      </c>
      <c r="B1456" s="7" t="s">
        <v>28</v>
      </c>
      <c r="C1456" s="7" t="s">
        <v>7</v>
      </c>
      <c r="D1456" s="7" t="s">
        <v>83</v>
      </c>
      <c r="E1456" s="7">
        <v>923</v>
      </c>
      <c r="F1456" s="7">
        <v>2000</v>
      </c>
      <c r="G1456" s="3">
        <f>PERCENTRANK(Table1[Total Citations], E1456)</f>
        <v>0.65300000000000002</v>
      </c>
      <c r="H1456">
        <f>1-PERCENTRANK(Table1[Earliest Pub], F1456)</f>
        <v>0.14700000000000002</v>
      </c>
      <c r="I1456" s="3">
        <f>AVERAGEIF(Table1[School], B1456, Table1[Cit rank])</f>
        <v>0.47172413793103446</v>
      </c>
      <c r="J1456" s="3">
        <f>AVERAGEIF(Table1[School], B1456, Table1[YO rank])</f>
        <v>0.53058620689655167</v>
      </c>
      <c r="K1456" s="3">
        <f t="shared" si="77"/>
        <v>0.88906219535971931</v>
      </c>
      <c r="L1456" s="3">
        <f t="shared" si="74"/>
        <v>21</v>
      </c>
      <c r="M1456" s="3">
        <f t="shared" si="75"/>
        <v>43.952380952380949</v>
      </c>
    </row>
    <row r="1457" spans="1:13" ht="15.6">
      <c r="A1457" s="7" t="s">
        <v>1534</v>
      </c>
      <c r="B1457" s="7" t="s">
        <v>28</v>
      </c>
      <c r="C1457" s="7" t="s">
        <v>7</v>
      </c>
      <c r="D1457" s="7" t="s">
        <v>83</v>
      </c>
      <c r="E1457" s="7">
        <v>3604</v>
      </c>
      <c r="F1457" s="7">
        <v>1975</v>
      </c>
      <c r="G1457" s="3">
        <f>PERCENTRANK(Table1[Total Citations], E1457)</f>
        <v>0.93700000000000006</v>
      </c>
      <c r="H1457">
        <f>1-PERCENTRANK(Table1[Earliest Pub], F1457)</f>
        <v>0.84599999999999997</v>
      </c>
      <c r="I1457" s="3">
        <f>AVERAGEIF(Table1[School], B1457, Table1[Cit rank])</f>
        <v>0.47172413793103446</v>
      </c>
      <c r="J1457" s="3">
        <f>AVERAGEIF(Table1[School], B1457, Table1[YO rank])</f>
        <v>0.53058620689655167</v>
      </c>
      <c r="K1457" s="3">
        <f t="shared" si="77"/>
        <v>0.88906219535971931</v>
      </c>
      <c r="L1457" s="3">
        <f t="shared" si="74"/>
        <v>46</v>
      </c>
      <c r="M1457" s="3">
        <f t="shared" si="75"/>
        <v>78.347826086956516</v>
      </c>
    </row>
    <row r="1458" spans="1:13" ht="15.6">
      <c r="A1458" s="7" t="s">
        <v>1535</v>
      </c>
      <c r="B1458" s="7" t="s">
        <v>28</v>
      </c>
      <c r="C1458" s="7" t="s">
        <v>7</v>
      </c>
      <c r="D1458" s="7" t="s">
        <v>83</v>
      </c>
      <c r="E1458" s="7">
        <v>1821</v>
      </c>
      <c r="F1458" s="7">
        <v>1989</v>
      </c>
      <c r="G1458" s="3">
        <f>PERCENTRANK(Table1[Total Citations], E1458)</f>
        <v>0.84</v>
      </c>
      <c r="H1458">
        <f>1-PERCENTRANK(Table1[Earliest Pub], F1458)</f>
        <v>0.46899999999999997</v>
      </c>
      <c r="I1458" s="3">
        <f>AVERAGEIF(Table1[School], B1458, Table1[Cit rank])</f>
        <v>0.47172413793103446</v>
      </c>
      <c r="J1458" s="3">
        <f>AVERAGEIF(Table1[School], B1458, Table1[YO rank])</f>
        <v>0.53058620689655167</v>
      </c>
      <c r="K1458" s="3">
        <f t="shared" si="77"/>
        <v>0.88906219535971931</v>
      </c>
      <c r="L1458" s="3">
        <f t="shared" si="74"/>
        <v>32</v>
      </c>
      <c r="M1458" s="3">
        <f t="shared" si="75"/>
        <v>56.90625</v>
      </c>
    </row>
    <row r="1459" spans="1:13" ht="15.6">
      <c r="A1459" s="7" t="s">
        <v>1536</v>
      </c>
      <c r="B1459" s="7" t="s">
        <v>28</v>
      </c>
      <c r="C1459" s="7" t="s">
        <v>7</v>
      </c>
      <c r="D1459" s="7" t="s">
        <v>83</v>
      </c>
      <c r="E1459" s="7">
        <v>128</v>
      </c>
      <c r="F1459" s="7">
        <v>1988</v>
      </c>
      <c r="G1459" s="3">
        <f>PERCENTRANK(Table1[Total Citations], E1459)</f>
        <v>0.121</v>
      </c>
      <c r="H1459">
        <f>1-PERCENTRANK(Table1[Earliest Pub], F1459)</f>
        <v>0.5</v>
      </c>
      <c r="I1459" s="3">
        <f>AVERAGEIF(Table1[School], B1459, Table1[Cit rank])</f>
        <v>0.47172413793103446</v>
      </c>
      <c r="J1459" s="3">
        <f>AVERAGEIF(Table1[School], B1459, Table1[YO rank])</f>
        <v>0.53058620689655167</v>
      </c>
      <c r="K1459" s="3">
        <f t="shared" si="77"/>
        <v>0.88906219535971931</v>
      </c>
      <c r="L1459" s="3">
        <f t="shared" si="74"/>
        <v>33</v>
      </c>
      <c r="M1459" s="3">
        <f t="shared" si="75"/>
        <v>3.8787878787878789</v>
      </c>
    </row>
    <row r="1460" spans="1:13" ht="15.6">
      <c r="A1460" s="7" t="s">
        <v>1537</v>
      </c>
      <c r="B1460" s="7" t="s">
        <v>28</v>
      </c>
      <c r="C1460" s="7" t="s">
        <v>7</v>
      </c>
      <c r="D1460" s="7" t="s">
        <v>83</v>
      </c>
      <c r="E1460" s="7">
        <v>3659</v>
      </c>
      <c r="F1460" s="7">
        <v>1990</v>
      </c>
      <c r="G1460" s="3">
        <f>PERCENTRANK(Table1[Total Citations], E1460)</f>
        <v>0.94</v>
      </c>
      <c r="H1460">
        <f>1-PERCENTRANK(Table1[Earliest Pub], F1460)</f>
        <v>0.43600000000000005</v>
      </c>
      <c r="I1460" s="3">
        <f>AVERAGEIF(Table1[School], B1460, Table1[Cit rank])</f>
        <v>0.47172413793103446</v>
      </c>
      <c r="J1460" s="3">
        <f>AVERAGEIF(Table1[School], B1460, Table1[YO rank])</f>
        <v>0.53058620689655167</v>
      </c>
      <c r="K1460" s="3">
        <f t="shared" si="77"/>
        <v>0.88906219535971931</v>
      </c>
      <c r="L1460" s="3">
        <f t="shared" si="74"/>
        <v>31</v>
      </c>
      <c r="M1460" s="3">
        <f t="shared" si="75"/>
        <v>118.03225806451613</v>
      </c>
    </row>
    <row r="1461" spans="1:13" ht="15.6">
      <c r="A1461" s="7" t="s">
        <v>1538</v>
      </c>
      <c r="B1461" s="7" t="s">
        <v>55</v>
      </c>
      <c r="C1461" s="7" t="s">
        <v>7</v>
      </c>
      <c r="D1461" s="7" t="s">
        <v>83</v>
      </c>
      <c r="E1461" s="7">
        <v>451</v>
      </c>
      <c r="F1461" s="7">
        <v>1995</v>
      </c>
      <c r="G1461" s="3">
        <f>PERCENTRANK(Table1[Total Citations], E1461)</f>
        <v>0.41499999999999998</v>
      </c>
      <c r="H1461">
        <f>1-PERCENTRANK(Table1[Earliest Pub], F1461)</f>
        <v>0.30400000000000005</v>
      </c>
      <c r="I1461" s="3">
        <f>AVERAGEIF(Table1[School], B1461, Table1[Cit rank])</f>
        <v>0.51561111111111102</v>
      </c>
      <c r="J1461" s="3">
        <f>AVERAGEIF(Table1[School], B1461, Table1[YO rank])</f>
        <v>0.50838888888888889</v>
      </c>
      <c r="K1461" s="3">
        <f t="shared" ref="K1461:K1478" si="78">I1461/J1461</f>
        <v>1.0142060976942409</v>
      </c>
      <c r="L1461" s="3">
        <f t="shared" si="74"/>
        <v>26</v>
      </c>
      <c r="M1461" s="3">
        <f t="shared" si="75"/>
        <v>17.346153846153847</v>
      </c>
    </row>
    <row r="1462" spans="1:13" ht="15.6">
      <c r="A1462" s="7" t="s">
        <v>1539</v>
      </c>
      <c r="B1462" s="7" t="s">
        <v>55</v>
      </c>
      <c r="C1462" s="7" t="s">
        <v>7</v>
      </c>
      <c r="D1462" s="7" t="s">
        <v>83</v>
      </c>
      <c r="E1462" s="7">
        <v>270</v>
      </c>
      <c r="F1462" s="7">
        <v>1982</v>
      </c>
      <c r="G1462" s="3">
        <f>PERCENTRANK(Table1[Total Citations], E1462)</f>
        <v>0.26700000000000002</v>
      </c>
      <c r="H1462">
        <f>1-PERCENTRANK(Table1[Earliest Pub], F1462)</f>
        <v>0.68399999999999994</v>
      </c>
      <c r="I1462" s="3">
        <f>AVERAGEIF(Table1[School], B1462, Table1[Cit rank])</f>
        <v>0.51561111111111102</v>
      </c>
      <c r="J1462" s="3">
        <f>AVERAGEIF(Table1[School], B1462, Table1[YO rank])</f>
        <v>0.50838888888888889</v>
      </c>
      <c r="K1462" s="3">
        <f t="shared" si="78"/>
        <v>1.0142060976942409</v>
      </c>
      <c r="L1462" s="3">
        <f t="shared" si="74"/>
        <v>39</v>
      </c>
      <c r="M1462" s="3">
        <f t="shared" si="75"/>
        <v>6.9230769230769234</v>
      </c>
    </row>
    <row r="1463" spans="1:13" ht="15.6">
      <c r="A1463" s="7" t="s">
        <v>1540</v>
      </c>
      <c r="B1463" s="7" t="s">
        <v>55</v>
      </c>
      <c r="C1463" s="7" t="s">
        <v>7</v>
      </c>
      <c r="D1463" s="7" t="s">
        <v>83</v>
      </c>
      <c r="E1463" s="7">
        <v>343</v>
      </c>
      <c r="F1463" s="7">
        <v>1999</v>
      </c>
      <c r="G1463" s="3">
        <f>PERCENTRANK(Table1[Total Citations], E1463)</f>
        <v>0.33700000000000002</v>
      </c>
      <c r="H1463">
        <f>1-PERCENTRANK(Table1[Earliest Pub], F1463)</f>
        <v>0.17200000000000004</v>
      </c>
      <c r="I1463" s="3">
        <f>AVERAGEIF(Table1[School], B1463, Table1[Cit rank])</f>
        <v>0.51561111111111102</v>
      </c>
      <c r="J1463" s="3">
        <f>AVERAGEIF(Table1[School], B1463, Table1[YO rank])</f>
        <v>0.50838888888888889</v>
      </c>
      <c r="K1463" s="3">
        <f t="shared" si="78"/>
        <v>1.0142060976942409</v>
      </c>
      <c r="L1463" s="3">
        <f t="shared" si="74"/>
        <v>22</v>
      </c>
      <c r="M1463" s="3">
        <f t="shared" si="75"/>
        <v>15.590909090909092</v>
      </c>
    </row>
    <row r="1464" spans="1:13" ht="15.6">
      <c r="A1464" s="7" t="s">
        <v>1541</v>
      </c>
      <c r="B1464" s="7" t="s">
        <v>55</v>
      </c>
      <c r="C1464" s="7" t="s">
        <v>7</v>
      </c>
      <c r="D1464" s="7" t="s">
        <v>83</v>
      </c>
      <c r="E1464" s="7">
        <v>1857</v>
      </c>
      <c r="F1464" s="7">
        <v>1990</v>
      </c>
      <c r="G1464" s="3">
        <f>PERCENTRANK(Table1[Total Citations], E1464)</f>
        <v>0.84499999999999997</v>
      </c>
      <c r="H1464">
        <f>1-PERCENTRANK(Table1[Earliest Pub], F1464)</f>
        <v>0.43600000000000005</v>
      </c>
      <c r="I1464" s="3">
        <f>AVERAGEIF(Table1[School], B1464, Table1[Cit rank])</f>
        <v>0.51561111111111102</v>
      </c>
      <c r="J1464" s="3">
        <f>AVERAGEIF(Table1[School], B1464, Table1[YO rank])</f>
        <v>0.50838888888888889</v>
      </c>
      <c r="K1464" s="3">
        <f t="shared" si="78"/>
        <v>1.0142060976942409</v>
      </c>
      <c r="L1464" s="3">
        <f t="shared" si="74"/>
        <v>31</v>
      </c>
      <c r="M1464" s="3">
        <f t="shared" si="75"/>
        <v>59.903225806451616</v>
      </c>
    </row>
    <row r="1465" spans="1:13" ht="15.6">
      <c r="A1465" s="7" t="s">
        <v>1542</v>
      </c>
      <c r="B1465" s="7" t="s">
        <v>55</v>
      </c>
      <c r="C1465" s="7" t="s">
        <v>7</v>
      </c>
      <c r="D1465" s="7" t="s">
        <v>83</v>
      </c>
      <c r="E1465" s="7">
        <v>1479</v>
      </c>
      <c r="F1465" s="7">
        <v>1973</v>
      </c>
      <c r="G1465" s="3">
        <f>PERCENTRANK(Table1[Total Citations], E1465)</f>
        <v>0.79100000000000004</v>
      </c>
      <c r="H1465">
        <f>1-PERCENTRANK(Table1[Earliest Pub], F1465)</f>
        <v>0.88500000000000001</v>
      </c>
      <c r="I1465" s="3">
        <f>AVERAGEIF(Table1[School], B1465, Table1[Cit rank])</f>
        <v>0.51561111111111102</v>
      </c>
      <c r="J1465" s="3">
        <f>AVERAGEIF(Table1[School], B1465, Table1[YO rank])</f>
        <v>0.50838888888888889</v>
      </c>
      <c r="K1465" s="3">
        <f t="shared" si="78"/>
        <v>1.0142060976942409</v>
      </c>
      <c r="L1465" s="3">
        <f t="shared" si="74"/>
        <v>48</v>
      </c>
      <c r="M1465" s="3">
        <f t="shared" si="75"/>
        <v>30.8125</v>
      </c>
    </row>
    <row r="1466" spans="1:13" ht="15.6">
      <c r="A1466" s="7" t="s">
        <v>1543</v>
      </c>
      <c r="B1466" s="7" t="s">
        <v>55</v>
      </c>
      <c r="C1466" s="7" t="s">
        <v>7</v>
      </c>
      <c r="D1466" s="7" t="s">
        <v>83</v>
      </c>
      <c r="E1466" s="7">
        <v>527</v>
      </c>
      <c r="F1466" s="7">
        <v>1979</v>
      </c>
      <c r="G1466" s="3">
        <f>PERCENTRANK(Table1[Total Citations], E1466)</f>
        <v>0.46500000000000002</v>
      </c>
      <c r="H1466">
        <f>1-PERCENTRANK(Table1[Earliest Pub], F1466)</f>
        <v>0.76</v>
      </c>
      <c r="I1466" s="3">
        <f>AVERAGEIF(Table1[School], B1466, Table1[Cit rank])</f>
        <v>0.51561111111111102</v>
      </c>
      <c r="J1466" s="3">
        <f>AVERAGEIF(Table1[School], B1466, Table1[YO rank])</f>
        <v>0.50838888888888889</v>
      </c>
      <c r="K1466" s="3">
        <f t="shared" si="78"/>
        <v>1.0142060976942409</v>
      </c>
      <c r="L1466" s="3">
        <f t="shared" si="74"/>
        <v>42</v>
      </c>
      <c r="M1466" s="3">
        <f t="shared" si="75"/>
        <v>12.547619047619047</v>
      </c>
    </row>
    <row r="1467" spans="1:13" ht="15.6">
      <c r="A1467" s="7" t="s">
        <v>1544</v>
      </c>
      <c r="B1467" s="7" t="s">
        <v>55</v>
      </c>
      <c r="C1467" s="7" t="s">
        <v>7</v>
      </c>
      <c r="D1467" s="7" t="s">
        <v>83</v>
      </c>
      <c r="E1467" s="7">
        <v>392</v>
      </c>
      <c r="F1467" s="7">
        <v>1997</v>
      </c>
      <c r="G1467" s="3">
        <f>PERCENTRANK(Table1[Total Citations], E1467)</f>
        <v>0.373</v>
      </c>
      <c r="H1467">
        <f>1-PERCENTRANK(Table1[Earliest Pub], F1467)</f>
        <v>0.24</v>
      </c>
      <c r="I1467" s="3">
        <f>AVERAGEIF(Table1[School], B1467, Table1[Cit rank])</f>
        <v>0.51561111111111102</v>
      </c>
      <c r="J1467" s="3">
        <f>AVERAGEIF(Table1[School], B1467, Table1[YO rank])</f>
        <v>0.50838888888888889</v>
      </c>
      <c r="K1467" s="3">
        <f t="shared" si="78"/>
        <v>1.0142060976942409</v>
      </c>
      <c r="L1467" s="3">
        <f t="shared" si="74"/>
        <v>24</v>
      </c>
      <c r="M1467" s="3">
        <f t="shared" si="75"/>
        <v>16.333333333333332</v>
      </c>
    </row>
    <row r="1468" spans="1:13" ht="15.6">
      <c r="A1468" s="7" t="s">
        <v>1545</v>
      </c>
      <c r="B1468" s="7" t="s">
        <v>55</v>
      </c>
      <c r="C1468" s="7" t="s">
        <v>7</v>
      </c>
      <c r="D1468" s="7" t="s">
        <v>83</v>
      </c>
      <c r="E1468" s="7">
        <v>2192</v>
      </c>
      <c r="F1468" s="7">
        <v>1979</v>
      </c>
      <c r="G1468" s="3">
        <f>PERCENTRANK(Table1[Total Citations], E1468)</f>
        <v>0.871</v>
      </c>
      <c r="H1468">
        <f>1-PERCENTRANK(Table1[Earliest Pub], F1468)</f>
        <v>0.76</v>
      </c>
      <c r="I1468" s="3">
        <f>AVERAGEIF(Table1[School], B1468, Table1[Cit rank])</f>
        <v>0.51561111111111102</v>
      </c>
      <c r="J1468" s="3">
        <f>AVERAGEIF(Table1[School], B1468, Table1[YO rank])</f>
        <v>0.50838888888888889</v>
      </c>
      <c r="K1468" s="3">
        <f t="shared" si="78"/>
        <v>1.0142060976942409</v>
      </c>
      <c r="L1468" s="3">
        <f t="shared" si="74"/>
        <v>42</v>
      </c>
      <c r="M1468" s="3">
        <f t="shared" si="75"/>
        <v>52.19047619047619</v>
      </c>
    </row>
    <row r="1469" spans="1:13" ht="15.6">
      <c r="A1469" s="7" t="s">
        <v>1546</v>
      </c>
      <c r="B1469" s="7" t="s">
        <v>55</v>
      </c>
      <c r="C1469" s="7" t="s">
        <v>7</v>
      </c>
      <c r="D1469" s="7" t="s">
        <v>83</v>
      </c>
      <c r="E1469" s="7">
        <v>1380</v>
      </c>
      <c r="F1469" s="7">
        <v>1982</v>
      </c>
      <c r="G1469" s="3">
        <f>PERCENTRANK(Table1[Total Citations], E1469)</f>
        <v>0.77</v>
      </c>
      <c r="H1469">
        <f>1-PERCENTRANK(Table1[Earliest Pub], F1469)</f>
        <v>0.68399999999999994</v>
      </c>
      <c r="I1469" s="3">
        <f>AVERAGEIF(Table1[School], B1469, Table1[Cit rank])</f>
        <v>0.51561111111111102</v>
      </c>
      <c r="J1469" s="3">
        <f>AVERAGEIF(Table1[School], B1469, Table1[YO rank])</f>
        <v>0.50838888888888889</v>
      </c>
      <c r="K1469" s="3">
        <f t="shared" si="78"/>
        <v>1.0142060976942409</v>
      </c>
      <c r="L1469" s="3">
        <f t="shared" si="74"/>
        <v>39</v>
      </c>
      <c r="M1469" s="3">
        <f t="shared" si="75"/>
        <v>35.384615384615387</v>
      </c>
    </row>
    <row r="1470" spans="1:13" ht="15.6">
      <c r="A1470" s="7" t="s">
        <v>1547</v>
      </c>
      <c r="B1470" s="7" t="s">
        <v>55</v>
      </c>
      <c r="C1470" s="7" t="s">
        <v>7</v>
      </c>
      <c r="D1470" s="7" t="s">
        <v>83</v>
      </c>
      <c r="E1470" s="7">
        <v>57</v>
      </c>
      <c r="F1470" s="7">
        <v>1990</v>
      </c>
      <c r="G1470" s="3">
        <f>PERCENTRANK(Table1[Total Citations], E1470)</f>
        <v>5.8999999999999997E-2</v>
      </c>
      <c r="H1470">
        <f>1-PERCENTRANK(Table1[Earliest Pub], F1470)</f>
        <v>0.43600000000000005</v>
      </c>
      <c r="I1470" s="3">
        <f>AVERAGEIF(Table1[School], B1470, Table1[Cit rank])</f>
        <v>0.51561111111111102</v>
      </c>
      <c r="J1470" s="3">
        <f>AVERAGEIF(Table1[School], B1470, Table1[YO rank])</f>
        <v>0.50838888888888889</v>
      </c>
      <c r="K1470" s="3">
        <f t="shared" si="78"/>
        <v>1.0142060976942409</v>
      </c>
      <c r="L1470" s="3">
        <f t="shared" si="74"/>
        <v>31</v>
      </c>
      <c r="M1470" s="3">
        <f t="shared" si="75"/>
        <v>1.8387096774193548</v>
      </c>
    </row>
    <row r="1471" spans="1:13" ht="15.6">
      <c r="A1471" s="7" t="s">
        <v>1548</v>
      </c>
      <c r="B1471" s="7" t="s">
        <v>55</v>
      </c>
      <c r="C1471" s="7" t="s">
        <v>7</v>
      </c>
      <c r="D1471" s="7" t="s">
        <v>83</v>
      </c>
      <c r="E1471" s="7">
        <v>657</v>
      </c>
      <c r="F1471" s="7">
        <v>2003</v>
      </c>
      <c r="G1471" s="3">
        <f>PERCENTRANK(Table1[Total Citations], E1471)</f>
        <v>0.54800000000000004</v>
      </c>
      <c r="H1471">
        <f>1-PERCENTRANK(Table1[Earliest Pub], F1471)</f>
        <v>8.1999999999999962E-2</v>
      </c>
      <c r="I1471" s="3">
        <f>AVERAGEIF(Table1[School], B1471, Table1[Cit rank])</f>
        <v>0.51561111111111102</v>
      </c>
      <c r="J1471" s="3">
        <f>AVERAGEIF(Table1[School], B1471, Table1[YO rank])</f>
        <v>0.50838888888888889</v>
      </c>
      <c r="K1471" s="3">
        <f t="shared" si="78"/>
        <v>1.0142060976942409</v>
      </c>
      <c r="L1471" s="3">
        <f t="shared" si="74"/>
        <v>18</v>
      </c>
      <c r="M1471" s="3">
        <f t="shared" si="75"/>
        <v>36.5</v>
      </c>
    </row>
    <row r="1472" spans="1:13" ht="15.6">
      <c r="A1472" s="7" t="s">
        <v>1549</v>
      </c>
      <c r="B1472" s="7" t="s">
        <v>55</v>
      </c>
      <c r="C1472" s="7" t="s">
        <v>7</v>
      </c>
      <c r="D1472" s="7" t="s">
        <v>83</v>
      </c>
      <c r="E1472" s="7">
        <v>86</v>
      </c>
      <c r="F1472" s="7">
        <v>2000</v>
      </c>
      <c r="G1472" s="3">
        <f>PERCENTRANK(Table1[Total Citations], E1472)</f>
        <v>8.3000000000000004E-2</v>
      </c>
      <c r="H1472">
        <f>1-PERCENTRANK(Table1[Earliest Pub], F1472)</f>
        <v>0.14700000000000002</v>
      </c>
      <c r="I1472" s="3">
        <f>AVERAGEIF(Table1[School], B1472, Table1[Cit rank])</f>
        <v>0.51561111111111102</v>
      </c>
      <c r="J1472" s="3">
        <f>AVERAGEIF(Table1[School], B1472, Table1[YO rank])</f>
        <v>0.50838888888888889</v>
      </c>
      <c r="K1472" s="3">
        <f t="shared" si="78"/>
        <v>1.0142060976942409</v>
      </c>
      <c r="L1472" s="3">
        <f t="shared" si="74"/>
        <v>21</v>
      </c>
      <c r="M1472" s="3">
        <f t="shared" si="75"/>
        <v>4.0952380952380949</v>
      </c>
    </row>
    <row r="1473" spans="1:13" ht="15.6">
      <c r="A1473" s="7" t="s">
        <v>1550</v>
      </c>
      <c r="B1473" s="7" t="s">
        <v>55</v>
      </c>
      <c r="C1473" s="7" t="s">
        <v>7</v>
      </c>
      <c r="D1473" s="7" t="s">
        <v>83</v>
      </c>
      <c r="E1473" s="7">
        <v>183</v>
      </c>
      <c r="F1473" s="7">
        <v>1998</v>
      </c>
      <c r="G1473" s="3">
        <f>PERCENTRANK(Table1[Total Citations], E1473)</f>
        <v>0.17199999999999999</v>
      </c>
      <c r="H1473">
        <f>1-PERCENTRANK(Table1[Earliest Pub], F1473)</f>
        <v>0.20899999999999996</v>
      </c>
      <c r="I1473" s="3">
        <f>AVERAGEIF(Table1[School], B1473, Table1[Cit rank])</f>
        <v>0.51561111111111102</v>
      </c>
      <c r="J1473" s="3">
        <f>AVERAGEIF(Table1[School], B1473, Table1[YO rank])</f>
        <v>0.50838888888888889</v>
      </c>
      <c r="K1473" s="3">
        <f t="shared" si="78"/>
        <v>1.0142060976942409</v>
      </c>
      <c r="L1473" s="3">
        <f t="shared" si="74"/>
        <v>23</v>
      </c>
      <c r="M1473" s="3">
        <f t="shared" si="75"/>
        <v>7.9565217391304346</v>
      </c>
    </row>
    <row r="1474" spans="1:13" ht="15.6">
      <c r="A1474" s="7" t="s">
        <v>1551</v>
      </c>
      <c r="B1474" s="7" t="s">
        <v>55</v>
      </c>
      <c r="C1474" s="7" t="s">
        <v>7</v>
      </c>
      <c r="D1474" s="7" t="s">
        <v>83</v>
      </c>
      <c r="E1474" s="7">
        <v>432</v>
      </c>
      <c r="F1474" s="7">
        <v>1993</v>
      </c>
      <c r="G1474" s="3">
        <f>PERCENTRANK(Table1[Total Citations], E1474)</f>
        <v>0.40300000000000002</v>
      </c>
      <c r="H1474">
        <f>1-PERCENTRANK(Table1[Earliest Pub], F1474)</f>
        <v>0.36299999999999999</v>
      </c>
      <c r="I1474" s="3">
        <f>AVERAGEIF(Table1[School], B1474, Table1[Cit rank])</f>
        <v>0.51561111111111102</v>
      </c>
      <c r="J1474" s="3">
        <f>AVERAGEIF(Table1[School], B1474, Table1[YO rank])</f>
        <v>0.50838888888888889</v>
      </c>
      <c r="K1474" s="3">
        <f t="shared" si="78"/>
        <v>1.0142060976942409</v>
      </c>
      <c r="L1474" s="3">
        <f t="shared" ref="L1474:L1537" si="79">2021-F1474</f>
        <v>28</v>
      </c>
      <c r="M1474" s="3">
        <f t="shared" ref="M1474:M1537" si="80">E1474/L1474</f>
        <v>15.428571428571429</v>
      </c>
    </row>
    <row r="1475" spans="1:13" ht="15.6">
      <c r="A1475" s="7" t="s">
        <v>1552</v>
      </c>
      <c r="B1475" s="7" t="s">
        <v>55</v>
      </c>
      <c r="C1475" s="7" t="s">
        <v>7</v>
      </c>
      <c r="D1475" s="7" t="s">
        <v>83</v>
      </c>
      <c r="E1475" s="7">
        <v>871</v>
      </c>
      <c r="F1475" s="7">
        <v>1992</v>
      </c>
      <c r="G1475" s="3">
        <f>PERCENTRANK(Table1[Total Citations], E1475)</f>
        <v>0.63800000000000001</v>
      </c>
      <c r="H1475">
        <f>1-PERCENTRANK(Table1[Earliest Pub], F1475)</f>
        <v>0.38700000000000001</v>
      </c>
      <c r="I1475" s="3">
        <f>AVERAGEIF(Table1[School], B1475, Table1[Cit rank])</f>
        <v>0.51561111111111102</v>
      </c>
      <c r="J1475" s="3">
        <f>AVERAGEIF(Table1[School], B1475, Table1[YO rank])</f>
        <v>0.50838888888888889</v>
      </c>
      <c r="K1475" s="3">
        <f t="shared" si="78"/>
        <v>1.0142060976942409</v>
      </c>
      <c r="L1475" s="3">
        <f t="shared" si="79"/>
        <v>29</v>
      </c>
      <c r="M1475" s="3">
        <f t="shared" si="80"/>
        <v>30.03448275862069</v>
      </c>
    </row>
    <row r="1476" spans="1:13" ht="15.6">
      <c r="A1476" s="7" t="s">
        <v>1553</v>
      </c>
      <c r="B1476" s="7" t="s">
        <v>55</v>
      </c>
      <c r="C1476" s="7" t="s">
        <v>7</v>
      </c>
      <c r="D1476" s="7" t="s">
        <v>83</v>
      </c>
      <c r="E1476" s="7">
        <v>5813</v>
      </c>
      <c r="F1476" s="7">
        <v>1968</v>
      </c>
      <c r="G1476" s="3">
        <f>PERCENTRANK(Table1[Total Citations], E1476)</f>
        <v>0.97699999999999998</v>
      </c>
      <c r="H1476">
        <f>1-PERCENTRANK(Table1[Earliest Pub], F1476)</f>
        <v>0.94899999999999995</v>
      </c>
      <c r="I1476" s="3">
        <f>AVERAGEIF(Table1[School], B1476, Table1[Cit rank])</f>
        <v>0.51561111111111102</v>
      </c>
      <c r="J1476" s="3">
        <f>AVERAGEIF(Table1[School], B1476, Table1[YO rank])</f>
        <v>0.50838888888888889</v>
      </c>
      <c r="K1476" s="3">
        <f t="shared" si="78"/>
        <v>1.0142060976942409</v>
      </c>
      <c r="L1476" s="3">
        <f t="shared" si="79"/>
        <v>53</v>
      </c>
      <c r="M1476" s="3">
        <f t="shared" si="80"/>
        <v>109.67924528301887</v>
      </c>
    </row>
    <row r="1477" spans="1:13" ht="15.6">
      <c r="A1477" s="7" t="s">
        <v>1554</v>
      </c>
      <c r="B1477" s="7" t="s">
        <v>55</v>
      </c>
      <c r="C1477" s="7" t="s">
        <v>7</v>
      </c>
      <c r="D1477" s="7" t="s">
        <v>83</v>
      </c>
      <c r="E1477" s="7">
        <v>3756</v>
      </c>
      <c r="F1477" s="7">
        <v>1969</v>
      </c>
      <c r="G1477" s="3">
        <f>PERCENTRANK(Table1[Total Citations], E1477)</f>
        <v>0.94299999999999995</v>
      </c>
      <c r="H1477">
        <f>1-PERCENTRANK(Table1[Earliest Pub], F1477)</f>
        <v>0.93900000000000006</v>
      </c>
      <c r="I1477" s="3">
        <f>AVERAGEIF(Table1[School], B1477, Table1[Cit rank])</f>
        <v>0.51561111111111102</v>
      </c>
      <c r="J1477" s="3">
        <f>AVERAGEIF(Table1[School], B1477, Table1[YO rank])</f>
        <v>0.50838888888888889</v>
      </c>
      <c r="K1477" s="3">
        <f t="shared" si="78"/>
        <v>1.0142060976942409</v>
      </c>
      <c r="L1477" s="3">
        <f t="shared" si="79"/>
        <v>52</v>
      </c>
      <c r="M1477" s="3">
        <f t="shared" si="80"/>
        <v>72.230769230769226</v>
      </c>
    </row>
    <row r="1478" spans="1:13" ht="15.6">
      <c r="A1478" s="7" t="s">
        <v>1555</v>
      </c>
      <c r="B1478" s="7" t="s">
        <v>55</v>
      </c>
      <c r="C1478" s="7" t="s">
        <v>7</v>
      </c>
      <c r="D1478" s="7" t="s">
        <v>83</v>
      </c>
      <c r="E1478" s="7">
        <v>331</v>
      </c>
      <c r="F1478" s="7">
        <v>1981</v>
      </c>
      <c r="G1478" s="3">
        <f>PERCENTRANK(Table1[Total Citations], E1478)</f>
        <v>0.32400000000000001</v>
      </c>
      <c r="H1478">
        <f>1-PERCENTRANK(Table1[Earliest Pub], F1478)</f>
        <v>0.71399999999999997</v>
      </c>
      <c r="I1478" s="3">
        <f>AVERAGEIF(Table1[School], B1478, Table1[Cit rank])</f>
        <v>0.51561111111111102</v>
      </c>
      <c r="J1478" s="3">
        <f>AVERAGEIF(Table1[School], B1478, Table1[YO rank])</f>
        <v>0.50838888888888889</v>
      </c>
      <c r="K1478" s="3">
        <f t="shared" si="78"/>
        <v>1.0142060976942409</v>
      </c>
      <c r="L1478" s="3">
        <f t="shared" si="79"/>
        <v>40</v>
      </c>
      <c r="M1478" s="3">
        <f t="shared" si="80"/>
        <v>8.2750000000000004</v>
      </c>
    </row>
    <row r="1479" spans="1:13" ht="15.6">
      <c r="A1479" s="7" t="s">
        <v>1556</v>
      </c>
      <c r="B1479" s="7" t="s">
        <v>50</v>
      </c>
      <c r="C1479" s="7" t="s">
        <v>7</v>
      </c>
      <c r="D1479" s="7" t="s">
        <v>83</v>
      </c>
      <c r="E1479" s="7">
        <v>1576</v>
      </c>
      <c r="F1479" s="7">
        <v>1981</v>
      </c>
      <c r="G1479" s="3">
        <f>PERCENTRANK(Table1[Total Citations], E1479)</f>
        <v>0.80600000000000005</v>
      </c>
      <c r="H1479">
        <f>1-PERCENTRANK(Table1[Earliest Pub], F1479)</f>
        <v>0.71399999999999997</v>
      </c>
      <c r="I1479" s="3">
        <f>AVERAGEIF(Table1[School], B1479, Table1[Cit rank])</f>
        <v>0.6367857142857144</v>
      </c>
      <c r="J1479" s="3">
        <f>AVERAGEIF(Table1[School], B1479, Table1[YO rank])</f>
        <v>0.6260714285714285</v>
      </c>
      <c r="K1479" s="3">
        <f t="shared" ref="K1479:K1506" si="81">I1479/J1479</f>
        <v>1.0171135196805479</v>
      </c>
      <c r="L1479" s="3">
        <f t="shared" si="79"/>
        <v>40</v>
      </c>
      <c r="M1479" s="3">
        <f t="shared" si="80"/>
        <v>39.4</v>
      </c>
    </row>
    <row r="1480" spans="1:13" ht="15.6">
      <c r="A1480" s="7" t="s">
        <v>1557</v>
      </c>
      <c r="B1480" s="7" t="s">
        <v>50</v>
      </c>
      <c r="C1480" s="7" t="s">
        <v>7</v>
      </c>
      <c r="D1480" s="7" t="s">
        <v>83</v>
      </c>
      <c r="E1480" s="7">
        <v>797</v>
      </c>
      <c r="F1480" s="7">
        <v>1987</v>
      </c>
      <c r="G1480" s="3">
        <f>PERCENTRANK(Table1[Total Citations], E1480)</f>
        <v>0.61299999999999999</v>
      </c>
      <c r="H1480">
        <f>1-PERCENTRANK(Table1[Earliest Pub], F1480)</f>
        <v>0.53</v>
      </c>
      <c r="I1480" s="3">
        <f>AVERAGEIF(Table1[School], B1480, Table1[Cit rank])</f>
        <v>0.6367857142857144</v>
      </c>
      <c r="J1480" s="3">
        <f>AVERAGEIF(Table1[School], B1480, Table1[YO rank])</f>
        <v>0.6260714285714285</v>
      </c>
      <c r="K1480" s="3">
        <f t="shared" si="81"/>
        <v>1.0171135196805479</v>
      </c>
      <c r="L1480" s="3">
        <f t="shared" si="79"/>
        <v>34</v>
      </c>
      <c r="M1480" s="3">
        <f t="shared" si="80"/>
        <v>23.441176470588236</v>
      </c>
    </row>
    <row r="1481" spans="1:13" ht="15.6">
      <c r="A1481" s="7" t="s">
        <v>1558</v>
      </c>
      <c r="B1481" s="7" t="s">
        <v>50</v>
      </c>
      <c r="C1481" s="7" t="s">
        <v>7</v>
      </c>
      <c r="D1481" s="7" t="s">
        <v>83</v>
      </c>
      <c r="E1481" s="7">
        <v>1757</v>
      </c>
      <c r="F1481" s="7">
        <v>1989</v>
      </c>
      <c r="G1481" s="3">
        <f>PERCENTRANK(Table1[Total Citations], E1481)</f>
        <v>0.83099999999999996</v>
      </c>
      <c r="H1481">
        <f>1-PERCENTRANK(Table1[Earliest Pub], F1481)</f>
        <v>0.46899999999999997</v>
      </c>
      <c r="I1481" s="3">
        <f>AVERAGEIF(Table1[School], B1481, Table1[Cit rank])</f>
        <v>0.6367857142857144</v>
      </c>
      <c r="J1481" s="3">
        <f>AVERAGEIF(Table1[School], B1481, Table1[YO rank])</f>
        <v>0.6260714285714285</v>
      </c>
      <c r="K1481" s="3">
        <f t="shared" si="81"/>
        <v>1.0171135196805479</v>
      </c>
      <c r="L1481" s="3">
        <f t="shared" si="79"/>
        <v>32</v>
      </c>
      <c r="M1481" s="3">
        <f t="shared" si="80"/>
        <v>54.90625</v>
      </c>
    </row>
    <row r="1482" spans="1:13" ht="15.6">
      <c r="A1482" s="7" t="s">
        <v>1559</v>
      </c>
      <c r="B1482" s="7" t="s">
        <v>50</v>
      </c>
      <c r="C1482" s="7" t="s">
        <v>7</v>
      </c>
      <c r="D1482" s="7" t="s">
        <v>83</v>
      </c>
      <c r="E1482" s="7">
        <v>329</v>
      </c>
      <c r="F1482" s="7">
        <v>1989</v>
      </c>
      <c r="G1482" s="3">
        <f>PERCENTRANK(Table1[Total Citations], E1482)</f>
        <v>0.32100000000000001</v>
      </c>
      <c r="H1482">
        <f>1-PERCENTRANK(Table1[Earliest Pub], F1482)</f>
        <v>0.46899999999999997</v>
      </c>
      <c r="I1482" s="3">
        <f>AVERAGEIF(Table1[School], B1482, Table1[Cit rank])</f>
        <v>0.6367857142857144</v>
      </c>
      <c r="J1482" s="3">
        <f>AVERAGEIF(Table1[School], B1482, Table1[YO rank])</f>
        <v>0.6260714285714285</v>
      </c>
      <c r="K1482" s="3">
        <f t="shared" si="81"/>
        <v>1.0171135196805479</v>
      </c>
      <c r="L1482" s="3">
        <f t="shared" si="79"/>
        <v>32</v>
      </c>
      <c r="M1482" s="3">
        <f t="shared" si="80"/>
        <v>10.28125</v>
      </c>
    </row>
    <row r="1483" spans="1:13" ht="15.6">
      <c r="A1483" s="7" t="s">
        <v>1560</v>
      </c>
      <c r="B1483" s="7" t="s">
        <v>50</v>
      </c>
      <c r="C1483" s="7" t="s">
        <v>7</v>
      </c>
      <c r="D1483" s="7" t="s">
        <v>83</v>
      </c>
      <c r="E1483" s="7">
        <v>5237</v>
      </c>
      <c r="F1483" s="7">
        <v>1983</v>
      </c>
      <c r="G1483" s="3">
        <f>PERCENTRANK(Table1[Total Citations], E1483)</f>
        <v>0.97</v>
      </c>
      <c r="H1483">
        <f>1-PERCENTRANK(Table1[Earliest Pub], F1483)</f>
        <v>0.65200000000000002</v>
      </c>
      <c r="I1483" s="3">
        <f>AVERAGEIF(Table1[School], B1483, Table1[Cit rank])</f>
        <v>0.6367857142857144</v>
      </c>
      <c r="J1483" s="3">
        <f>AVERAGEIF(Table1[School], B1483, Table1[YO rank])</f>
        <v>0.6260714285714285</v>
      </c>
      <c r="K1483" s="3">
        <f t="shared" si="81"/>
        <v>1.0171135196805479</v>
      </c>
      <c r="L1483" s="3">
        <f t="shared" si="79"/>
        <v>38</v>
      </c>
      <c r="M1483" s="3">
        <f t="shared" si="80"/>
        <v>137.81578947368422</v>
      </c>
    </row>
    <row r="1484" spans="1:13" ht="15.6">
      <c r="A1484" s="7" t="s">
        <v>1561</v>
      </c>
      <c r="B1484" s="7" t="s">
        <v>50</v>
      </c>
      <c r="C1484" s="7" t="s">
        <v>7</v>
      </c>
      <c r="D1484" s="7" t="s">
        <v>83</v>
      </c>
      <c r="E1484" s="7">
        <v>1440</v>
      </c>
      <c r="F1484" s="7">
        <v>1968</v>
      </c>
      <c r="G1484" s="3">
        <f>PERCENTRANK(Table1[Total Citations], E1484)</f>
        <v>0.78300000000000003</v>
      </c>
      <c r="H1484">
        <f>1-PERCENTRANK(Table1[Earliest Pub], F1484)</f>
        <v>0.94899999999999995</v>
      </c>
      <c r="I1484" s="3">
        <f>AVERAGEIF(Table1[School], B1484, Table1[Cit rank])</f>
        <v>0.6367857142857144</v>
      </c>
      <c r="J1484" s="3">
        <f>AVERAGEIF(Table1[School], B1484, Table1[YO rank])</f>
        <v>0.6260714285714285</v>
      </c>
      <c r="K1484" s="3">
        <f t="shared" si="81"/>
        <v>1.0171135196805479</v>
      </c>
      <c r="L1484" s="3">
        <f t="shared" si="79"/>
        <v>53</v>
      </c>
      <c r="M1484" s="3">
        <f t="shared" si="80"/>
        <v>27.169811320754718</v>
      </c>
    </row>
    <row r="1485" spans="1:13" ht="15.6">
      <c r="A1485" s="7" t="s">
        <v>1562</v>
      </c>
      <c r="B1485" s="7" t="s">
        <v>50</v>
      </c>
      <c r="C1485" s="7" t="s">
        <v>7</v>
      </c>
      <c r="D1485" s="7" t="s">
        <v>83</v>
      </c>
      <c r="E1485" s="7">
        <v>1923</v>
      </c>
      <c r="F1485" s="7">
        <v>1984</v>
      </c>
      <c r="G1485" s="3">
        <f>PERCENTRANK(Table1[Total Citations], E1485)</f>
        <v>0.85299999999999998</v>
      </c>
      <c r="H1485">
        <f>1-PERCENTRANK(Table1[Earliest Pub], F1485)</f>
        <v>0.622</v>
      </c>
      <c r="I1485" s="3">
        <f>AVERAGEIF(Table1[School], B1485, Table1[Cit rank])</f>
        <v>0.6367857142857144</v>
      </c>
      <c r="J1485" s="3">
        <f>AVERAGEIF(Table1[School], B1485, Table1[YO rank])</f>
        <v>0.6260714285714285</v>
      </c>
      <c r="K1485" s="3">
        <f t="shared" si="81"/>
        <v>1.0171135196805479</v>
      </c>
      <c r="L1485" s="3">
        <f t="shared" si="79"/>
        <v>37</v>
      </c>
      <c r="M1485" s="3">
        <f t="shared" si="80"/>
        <v>51.972972972972975</v>
      </c>
    </row>
    <row r="1486" spans="1:13" ht="15.6">
      <c r="A1486" s="7" t="s">
        <v>1563</v>
      </c>
      <c r="B1486" s="7" t="s">
        <v>50</v>
      </c>
      <c r="C1486" s="7" t="s">
        <v>7</v>
      </c>
      <c r="D1486" s="7" t="s">
        <v>83</v>
      </c>
      <c r="E1486" s="7">
        <v>2906</v>
      </c>
      <c r="F1486" s="7">
        <v>1959</v>
      </c>
      <c r="G1486" s="3">
        <f>PERCENTRANK(Table1[Total Citations], E1486)</f>
        <v>0.91600000000000004</v>
      </c>
      <c r="H1486">
        <f>1-PERCENTRANK(Table1[Earliest Pub], F1486)</f>
        <v>0.99399999999999999</v>
      </c>
      <c r="I1486" s="3">
        <f>AVERAGEIF(Table1[School], B1486, Table1[Cit rank])</f>
        <v>0.6367857142857144</v>
      </c>
      <c r="J1486" s="3">
        <f>AVERAGEIF(Table1[School], B1486, Table1[YO rank])</f>
        <v>0.6260714285714285</v>
      </c>
      <c r="K1486" s="3">
        <f t="shared" si="81"/>
        <v>1.0171135196805479</v>
      </c>
      <c r="L1486" s="3">
        <f t="shared" si="79"/>
        <v>62</v>
      </c>
      <c r="M1486" s="3">
        <f t="shared" si="80"/>
        <v>46.87096774193548</v>
      </c>
    </row>
    <row r="1487" spans="1:13" ht="15.6">
      <c r="A1487" s="7" t="s">
        <v>1564</v>
      </c>
      <c r="B1487" s="7" t="s">
        <v>50</v>
      </c>
      <c r="C1487" s="7" t="s">
        <v>7</v>
      </c>
      <c r="D1487" s="7" t="s">
        <v>83</v>
      </c>
      <c r="E1487" s="7">
        <v>275</v>
      </c>
      <c r="F1487" s="7">
        <v>2001</v>
      </c>
      <c r="G1487" s="3">
        <f>PERCENTRANK(Table1[Total Citations], E1487)</f>
        <v>0.27300000000000002</v>
      </c>
      <c r="H1487">
        <f>1-PERCENTRANK(Table1[Earliest Pub], F1487)</f>
        <v>0.124</v>
      </c>
      <c r="I1487" s="3">
        <f>AVERAGEIF(Table1[School], B1487, Table1[Cit rank])</f>
        <v>0.6367857142857144</v>
      </c>
      <c r="J1487" s="3">
        <f>AVERAGEIF(Table1[School], B1487, Table1[YO rank])</f>
        <v>0.6260714285714285</v>
      </c>
      <c r="K1487" s="3">
        <f t="shared" si="81"/>
        <v>1.0171135196805479</v>
      </c>
      <c r="L1487" s="3">
        <f t="shared" si="79"/>
        <v>20</v>
      </c>
      <c r="M1487" s="3">
        <f t="shared" si="80"/>
        <v>13.75</v>
      </c>
    </row>
    <row r="1488" spans="1:13" ht="15.6">
      <c r="A1488" s="7" t="s">
        <v>1565</v>
      </c>
      <c r="B1488" s="7" t="s">
        <v>50</v>
      </c>
      <c r="C1488" s="7" t="s">
        <v>7</v>
      </c>
      <c r="D1488" s="7" t="s">
        <v>83</v>
      </c>
      <c r="E1488" s="7">
        <v>501</v>
      </c>
      <c r="F1488" s="7">
        <v>1966</v>
      </c>
      <c r="G1488" s="3">
        <f>PERCENTRANK(Table1[Total Citations], E1488)</f>
        <v>0.44500000000000001</v>
      </c>
      <c r="H1488">
        <f>1-PERCENTRANK(Table1[Earliest Pub], F1488)</f>
        <v>0.96599999999999997</v>
      </c>
      <c r="I1488" s="3">
        <f>AVERAGEIF(Table1[School], B1488, Table1[Cit rank])</f>
        <v>0.6367857142857144</v>
      </c>
      <c r="J1488" s="3">
        <f>AVERAGEIF(Table1[School], B1488, Table1[YO rank])</f>
        <v>0.6260714285714285</v>
      </c>
      <c r="K1488" s="3">
        <f t="shared" si="81"/>
        <v>1.0171135196805479</v>
      </c>
      <c r="L1488" s="3">
        <f t="shared" si="79"/>
        <v>55</v>
      </c>
      <c r="M1488" s="3">
        <f t="shared" si="80"/>
        <v>9.1090909090909093</v>
      </c>
    </row>
    <row r="1489" spans="1:13" ht="15.6">
      <c r="A1489" s="7" t="s">
        <v>1566</v>
      </c>
      <c r="B1489" s="7" t="s">
        <v>50</v>
      </c>
      <c r="C1489" s="7" t="s">
        <v>7</v>
      </c>
      <c r="D1489" s="7" t="s">
        <v>83</v>
      </c>
      <c r="E1489" s="7">
        <v>645</v>
      </c>
      <c r="F1489" s="7">
        <v>1970</v>
      </c>
      <c r="G1489" s="3">
        <f>PERCENTRANK(Table1[Total Citations], E1489)</f>
        <v>0.53800000000000003</v>
      </c>
      <c r="H1489">
        <f>1-PERCENTRANK(Table1[Earliest Pub], F1489)</f>
        <v>0.92700000000000005</v>
      </c>
      <c r="I1489" s="3">
        <f>AVERAGEIF(Table1[School], B1489, Table1[Cit rank])</f>
        <v>0.6367857142857144</v>
      </c>
      <c r="J1489" s="3">
        <f>AVERAGEIF(Table1[School], B1489, Table1[YO rank])</f>
        <v>0.6260714285714285</v>
      </c>
      <c r="K1489" s="3">
        <f t="shared" si="81"/>
        <v>1.0171135196805479</v>
      </c>
      <c r="L1489" s="3">
        <f t="shared" si="79"/>
        <v>51</v>
      </c>
      <c r="M1489" s="3">
        <f t="shared" si="80"/>
        <v>12.647058823529411</v>
      </c>
    </row>
    <row r="1490" spans="1:13" ht="15.6">
      <c r="A1490" s="7" t="s">
        <v>1567</v>
      </c>
      <c r="B1490" s="7" t="s">
        <v>50</v>
      </c>
      <c r="C1490" s="7" t="s">
        <v>7</v>
      </c>
      <c r="D1490" s="7" t="s">
        <v>83</v>
      </c>
      <c r="E1490" s="7">
        <v>286</v>
      </c>
      <c r="F1490" s="7">
        <v>2003</v>
      </c>
      <c r="G1490" s="3">
        <f>PERCENTRANK(Table1[Total Citations], E1490)</f>
        <v>0.28499999999999998</v>
      </c>
      <c r="H1490">
        <f>1-PERCENTRANK(Table1[Earliest Pub], F1490)</f>
        <v>8.1999999999999962E-2</v>
      </c>
      <c r="I1490" s="3">
        <f>AVERAGEIF(Table1[School], B1490, Table1[Cit rank])</f>
        <v>0.6367857142857144</v>
      </c>
      <c r="J1490" s="3">
        <f>AVERAGEIF(Table1[School], B1490, Table1[YO rank])</f>
        <v>0.6260714285714285</v>
      </c>
      <c r="K1490" s="3">
        <f t="shared" si="81"/>
        <v>1.0171135196805479</v>
      </c>
      <c r="L1490" s="3">
        <f t="shared" si="79"/>
        <v>18</v>
      </c>
      <c r="M1490" s="3">
        <f t="shared" si="80"/>
        <v>15.888888888888889</v>
      </c>
    </row>
    <row r="1491" spans="1:13" ht="15.6">
      <c r="A1491" s="7" t="s">
        <v>1568</v>
      </c>
      <c r="B1491" s="7" t="s">
        <v>50</v>
      </c>
      <c r="C1491" s="7" t="s">
        <v>7</v>
      </c>
      <c r="D1491" s="7" t="s">
        <v>83</v>
      </c>
      <c r="E1491" s="7">
        <v>929</v>
      </c>
      <c r="F1491" s="7">
        <v>1989</v>
      </c>
      <c r="G1491" s="3">
        <f>PERCENTRANK(Table1[Total Citations], E1491)</f>
        <v>0.65400000000000003</v>
      </c>
      <c r="H1491">
        <f>1-PERCENTRANK(Table1[Earliest Pub], F1491)</f>
        <v>0.46899999999999997</v>
      </c>
      <c r="I1491" s="3">
        <f>AVERAGEIF(Table1[School], B1491, Table1[Cit rank])</f>
        <v>0.6367857142857144</v>
      </c>
      <c r="J1491" s="3">
        <f>AVERAGEIF(Table1[School], B1491, Table1[YO rank])</f>
        <v>0.6260714285714285</v>
      </c>
      <c r="K1491" s="3">
        <f t="shared" si="81"/>
        <v>1.0171135196805479</v>
      </c>
      <c r="L1491" s="3">
        <f t="shared" si="79"/>
        <v>32</v>
      </c>
      <c r="M1491" s="3">
        <f t="shared" si="80"/>
        <v>29.03125</v>
      </c>
    </row>
    <row r="1492" spans="1:13" ht="15.6">
      <c r="A1492" s="7" t="s">
        <v>1569</v>
      </c>
      <c r="B1492" s="7" t="s">
        <v>50</v>
      </c>
      <c r="C1492" s="7" t="s">
        <v>7</v>
      </c>
      <c r="D1492" s="7" t="s">
        <v>83</v>
      </c>
      <c r="E1492" s="7">
        <v>4393</v>
      </c>
      <c r="F1492" s="7">
        <v>1968</v>
      </c>
      <c r="G1492" s="3">
        <f>PERCENTRANK(Table1[Total Citations], E1492)</f>
        <v>0.96</v>
      </c>
      <c r="H1492">
        <f>1-PERCENTRANK(Table1[Earliest Pub], F1492)</f>
        <v>0.94899999999999995</v>
      </c>
      <c r="I1492" s="3">
        <f>AVERAGEIF(Table1[School], B1492, Table1[Cit rank])</f>
        <v>0.6367857142857144</v>
      </c>
      <c r="J1492" s="3">
        <f>AVERAGEIF(Table1[School], B1492, Table1[YO rank])</f>
        <v>0.6260714285714285</v>
      </c>
      <c r="K1492" s="3">
        <f t="shared" si="81"/>
        <v>1.0171135196805479</v>
      </c>
      <c r="L1492" s="3">
        <f t="shared" si="79"/>
        <v>53</v>
      </c>
      <c r="M1492" s="3">
        <f t="shared" si="80"/>
        <v>82.886792452830193</v>
      </c>
    </row>
    <row r="1493" spans="1:13" ht="15.6">
      <c r="A1493" s="7" t="s">
        <v>1570</v>
      </c>
      <c r="B1493" s="7" t="s">
        <v>50</v>
      </c>
      <c r="C1493" s="7" t="s">
        <v>7</v>
      </c>
      <c r="D1493" s="7" t="s">
        <v>83</v>
      </c>
      <c r="E1493" s="7">
        <v>125</v>
      </c>
      <c r="F1493" s="7">
        <v>2001</v>
      </c>
      <c r="G1493" s="3">
        <f>PERCENTRANK(Table1[Total Citations], E1493)</f>
        <v>0.11799999999999999</v>
      </c>
      <c r="H1493">
        <f>1-PERCENTRANK(Table1[Earliest Pub], F1493)</f>
        <v>0.124</v>
      </c>
      <c r="I1493" s="3">
        <f>AVERAGEIF(Table1[School], B1493, Table1[Cit rank])</f>
        <v>0.6367857142857144</v>
      </c>
      <c r="J1493" s="3">
        <f>AVERAGEIF(Table1[School], B1493, Table1[YO rank])</f>
        <v>0.6260714285714285</v>
      </c>
      <c r="K1493" s="3">
        <f t="shared" si="81"/>
        <v>1.0171135196805479</v>
      </c>
      <c r="L1493" s="3">
        <f t="shared" si="79"/>
        <v>20</v>
      </c>
      <c r="M1493" s="3">
        <f t="shared" si="80"/>
        <v>6.25</v>
      </c>
    </row>
    <row r="1494" spans="1:13" ht="15.6">
      <c r="A1494" s="7" t="s">
        <v>1571</v>
      </c>
      <c r="B1494" s="7" t="s">
        <v>50</v>
      </c>
      <c r="C1494" s="7" t="s">
        <v>7</v>
      </c>
      <c r="D1494" s="7" t="s">
        <v>83</v>
      </c>
      <c r="E1494" s="7">
        <v>3828</v>
      </c>
      <c r="F1494" s="7">
        <v>1980</v>
      </c>
      <c r="G1494" s="3">
        <f>PERCENTRANK(Table1[Total Citations], E1494)</f>
        <v>0.94699999999999995</v>
      </c>
      <c r="H1494">
        <f>1-PERCENTRANK(Table1[Earliest Pub], F1494)</f>
        <v>0.73899999999999999</v>
      </c>
      <c r="I1494" s="3">
        <f>AVERAGEIF(Table1[School], B1494, Table1[Cit rank])</f>
        <v>0.6367857142857144</v>
      </c>
      <c r="J1494" s="3">
        <f>AVERAGEIF(Table1[School], B1494, Table1[YO rank])</f>
        <v>0.6260714285714285</v>
      </c>
      <c r="K1494" s="3">
        <f t="shared" si="81"/>
        <v>1.0171135196805479</v>
      </c>
      <c r="L1494" s="3">
        <f t="shared" si="79"/>
        <v>41</v>
      </c>
      <c r="M1494" s="3">
        <f t="shared" si="80"/>
        <v>93.365853658536579</v>
      </c>
    </row>
    <row r="1495" spans="1:13" ht="15.6">
      <c r="A1495" s="7" t="s">
        <v>1572</v>
      </c>
      <c r="B1495" s="7" t="s">
        <v>50</v>
      </c>
      <c r="C1495" s="7" t="s">
        <v>7</v>
      </c>
      <c r="D1495" s="7" t="s">
        <v>83</v>
      </c>
      <c r="E1495" s="7">
        <v>1810</v>
      </c>
      <c r="F1495" s="7">
        <v>1982</v>
      </c>
      <c r="G1495" s="3">
        <f>PERCENTRANK(Table1[Total Citations], E1495)</f>
        <v>0.83899999999999997</v>
      </c>
      <c r="H1495">
        <f>1-PERCENTRANK(Table1[Earliest Pub], F1495)</f>
        <v>0.68399999999999994</v>
      </c>
      <c r="I1495" s="3">
        <f>AVERAGEIF(Table1[School], B1495, Table1[Cit rank])</f>
        <v>0.6367857142857144</v>
      </c>
      <c r="J1495" s="3">
        <f>AVERAGEIF(Table1[School], B1495, Table1[YO rank])</f>
        <v>0.6260714285714285</v>
      </c>
      <c r="K1495" s="3">
        <f t="shared" si="81"/>
        <v>1.0171135196805479</v>
      </c>
      <c r="L1495" s="3">
        <f t="shared" si="79"/>
        <v>39</v>
      </c>
      <c r="M1495" s="3">
        <f t="shared" si="80"/>
        <v>46.410256410256409</v>
      </c>
    </row>
    <row r="1496" spans="1:13" ht="15.6">
      <c r="A1496" s="7" t="s">
        <v>1573</v>
      </c>
      <c r="B1496" s="7" t="s">
        <v>50</v>
      </c>
      <c r="C1496" s="7" t="s">
        <v>7</v>
      </c>
      <c r="D1496" s="7" t="s">
        <v>83</v>
      </c>
      <c r="E1496" s="7">
        <v>1792</v>
      </c>
      <c r="F1496" s="7">
        <v>1979</v>
      </c>
      <c r="G1496" s="3">
        <f>PERCENTRANK(Table1[Total Citations], E1496)</f>
        <v>0.83599999999999997</v>
      </c>
      <c r="H1496">
        <f>1-PERCENTRANK(Table1[Earliest Pub], F1496)</f>
        <v>0.76</v>
      </c>
      <c r="I1496" s="3">
        <f>AVERAGEIF(Table1[School], B1496, Table1[Cit rank])</f>
        <v>0.6367857142857144</v>
      </c>
      <c r="J1496" s="3">
        <f>AVERAGEIF(Table1[School], B1496, Table1[YO rank])</f>
        <v>0.6260714285714285</v>
      </c>
      <c r="K1496" s="3">
        <f t="shared" si="81"/>
        <v>1.0171135196805479</v>
      </c>
      <c r="L1496" s="3">
        <f t="shared" si="79"/>
        <v>42</v>
      </c>
      <c r="M1496" s="3">
        <f t="shared" si="80"/>
        <v>42.666666666666664</v>
      </c>
    </row>
    <row r="1497" spans="1:13" ht="15.6">
      <c r="A1497" s="7" t="s">
        <v>1574</v>
      </c>
      <c r="B1497" s="7" t="s">
        <v>50</v>
      </c>
      <c r="C1497" s="7" t="s">
        <v>7</v>
      </c>
      <c r="D1497" s="7" t="s">
        <v>83</v>
      </c>
      <c r="E1497" s="7">
        <v>428</v>
      </c>
      <c r="F1497" s="7">
        <v>1988</v>
      </c>
      <c r="G1497" s="3">
        <f>PERCENTRANK(Table1[Total Citations], E1497)</f>
        <v>0.4</v>
      </c>
      <c r="H1497">
        <f>1-PERCENTRANK(Table1[Earliest Pub], F1497)</f>
        <v>0.5</v>
      </c>
      <c r="I1497" s="3">
        <f>AVERAGEIF(Table1[School], B1497, Table1[Cit rank])</f>
        <v>0.6367857142857144</v>
      </c>
      <c r="J1497" s="3">
        <f>AVERAGEIF(Table1[School], B1497, Table1[YO rank])</f>
        <v>0.6260714285714285</v>
      </c>
      <c r="K1497" s="3">
        <f t="shared" si="81"/>
        <v>1.0171135196805479</v>
      </c>
      <c r="L1497" s="3">
        <f t="shared" si="79"/>
        <v>33</v>
      </c>
      <c r="M1497" s="3">
        <f t="shared" si="80"/>
        <v>12.969696969696969</v>
      </c>
    </row>
    <row r="1498" spans="1:13" ht="15.6">
      <c r="A1498" s="7" t="s">
        <v>1575</v>
      </c>
      <c r="B1498" s="7" t="s">
        <v>50</v>
      </c>
      <c r="C1498" s="7" t="s">
        <v>6</v>
      </c>
      <c r="D1498" s="7" t="s">
        <v>83</v>
      </c>
      <c r="E1498" s="7">
        <v>1258</v>
      </c>
      <c r="F1498" s="7">
        <v>1974</v>
      </c>
      <c r="G1498" s="3">
        <f>PERCENTRANK(Table1[Total Citations], E1498)</f>
        <v>0.748</v>
      </c>
      <c r="H1498">
        <f>1-PERCENTRANK(Table1[Earliest Pub], F1498)</f>
        <v>0.86899999999999999</v>
      </c>
      <c r="I1498" s="3">
        <f>AVERAGEIF(Table1[School], B1498, Table1[Cit rank])</f>
        <v>0.6367857142857144</v>
      </c>
      <c r="J1498" s="3">
        <f>AVERAGEIF(Table1[School], B1498, Table1[YO rank])</f>
        <v>0.6260714285714285</v>
      </c>
      <c r="K1498" s="3">
        <f t="shared" si="81"/>
        <v>1.0171135196805479</v>
      </c>
      <c r="L1498" s="3">
        <f t="shared" si="79"/>
        <v>47</v>
      </c>
      <c r="M1498" s="3">
        <f t="shared" si="80"/>
        <v>26.76595744680851</v>
      </c>
    </row>
    <row r="1499" spans="1:13" ht="15.6">
      <c r="A1499" s="7" t="s">
        <v>1576</v>
      </c>
      <c r="B1499" s="7" t="s">
        <v>50</v>
      </c>
      <c r="C1499" s="7" t="s">
        <v>7</v>
      </c>
      <c r="D1499" s="7" t="s">
        <v>83</v>
      </c>
      <c r="E1499" s="7">
        <v>12177</v>
      </c>
      <c r="F1499" s="7">
        <v>1950</v>
      </c>
      <c r="G1499" s="3">
        <f>PERCENTRANK(Table1[Total Citations], E1499)</f>
        <v>0.996</v>
      </c>
      <c r="H1499">
        <f>1-PERCENTRANK(Table1[Earliest Pub], F1499)</f>
        <v>1</v>
      </c>
      <c r="I1499" s="3">
        <f>AVERAGEIF(Table1[School], B1499, Table1[Cit rank])</f>
        <v>0.6367857142857144</v>
      </c>
      <c r="J1499" s="3">
        <f>AVERAGEIF(Table1[School], B1499, Table1[YO rank])</f>
        <v>0.6260714285714285</v>
      </c>
      <c r="K1499" s="3">
        <f t="shared" si="81"/>
        <v>1.0171135196805479</v>
      </c>
      <c r="L1499" s="3">
        <f t="shared" si="79"/>
        <v>71</v>
      </c>
      <c r="M1499" s="3">
        <f t="shared" si="80"/>
        <v>171.50704225352112</v>
      </c>
    </row>
    <row r="1500" spans="1:13" ht="15.6">
      <c r="A1500" s="7" t="s">
        <v>1577</v>
      </c>
      <c r="B1500" s="7" t="s">
        <v>50</v>
      </c>
      <c r="C1500" s="7" t="s">
        <v>7</v>
      </c>
      <c r="D1500" s="7" t="s">
        <v>83</v>
      </c>
      <c r="E1500" s="7">
        <v>438</v>
      </c>
      <c r="F1500" s="7">
        <v>2000</v>
      </c>
      <c r="G1500" s="3">
        <f>PERCENTRANK(Table1[Total Citations], E1500)</f>
        <v>0.40600000000000003</v>
      </c>
      <c r="H1500">
        <f>1-PERCENTRANK(Table1[Earliest Pub], F1500)</f>
        <v>0.14700000000000002</v>
      </c>
      <c r="I1500" s="3">
        <f>AVERAGEIF(Table1[School], B1500, Table1[Cit rank])</f>
        <v>0.6367857142857144</v>
      </c>
      <c r="J1500" s="3">
        <f>AVERAGEIF(Table1[School], B1500, Table1[YO rank])</f>
        <v>0.6260714285714285</v>
      </c>
      <c r="K1500" s="3">
        <f t="shared" si="81"/>
        <v>1.0171135196805479</v>
      </c>
      <c r="L1500" s="3">
        <f t="shared" si="79"/>
        <v>21</v>
      </c>
      <c r="M1500" s="3">
        <f t="shared" si="80"/>
        <v>20.857142857142858</v>
      </c>
    </row>
    <row r="1501" spans="1:13" ht="15.6">
      <c r="A1501" s="7" t="s">
        <v>1578</v>
      </c>
      <c r="B1501" s="7" t="s">
        <v>50</v>
      </c>
      <c r="C1501" s="7" t="s">
        <v>7</v>
      </c>
      <c r="D1501" s="7" t="s">
        <v>83</v>
      </c>
      <c r="E1501" s="7">
        <v>5155</v>
      </c>
      <c r="F1501" s="7">
        <v>1966</v>
      </c>
      <c r="G1501" s="3">
        <f>PERCENTRANK(Table1[Total Citations], E1501)</f>
        <v>0.96899999999999997</v>
      </c>
      <c r="H1501">
        <f>1-PERCENTRANK(Table1[Earliest Pub], F1501)</f>
        <v>0.96599999999999997</v>
      </c>
      <c r="I1501" s="3">
        <f>AVERAGEIF(Table1[School], B1501, Table1[Cit rank])</f>
        <v>0.6367857142857144</v>
      </c>
      <c r="J1501" s="3">
        <f>AVERAGEIF(Table1[School], B1501, Table1[YO rank])</f>
        <v>0.6260714285714285</v>
      </c>
      <c r="K1501" s="3">
        <f t="shared" si="81"/>
        <v>1.0171135196805479</v>
      </c>
      <c r="L1501" s="3">
        <f t="shared" si="79"/>
        <v>55</v>
      </c>
      <c r="M1501" s="3">
        <f t="shared" si="80"/>
        <v>93.727272727272734</v>
      </c>
    </row>
    <row r="1502" spans="1:13" ht="15.6">
      <c r="A1502" s="7" t="s">
        <v>1579</v>
      </c>
      <c r="B1502" s="7" t="s">
        <v>50</v>
      </c>
      <c r="C1502" s="7" t="s">
        <v>7</v>
      </c>
      <c r="D1502" s="7" t="s">
        <v>83</v>
      </c>
      <c r="E1502" s="7">
        <v>70</v>
      </c>
      <c r="F1502" s="7">
        <v>1989</v>
      </c>
      <c r="G1502" s="3">
        <f>PERCENTRANK(Table1[Total Citations], E1502)</f>
        <v>7.0999999999999994E-2</v>
      </c>
      <c r="H1502">
        <f>1-PERCENTRANK(Table1[Earliest Pub], F1502)</f>
        <v>0.46899999999999997</v>
      </c>
      <c r="I1502" s="3">
        <f>AVERAGEIF(Table1[School], B1502, Table1[Cit rank])</f>
        <v>0.6367857142857144</v>
      </c>
      <c r="J1502" s="3">
        <f>AVERAGEIF(Table1[School], B1502, Table1[YO rank])</f>
        <v>0.6260714285714285</v>
      </c>
      <c r="K1502" s="3">
        <f t="shared" si="81"/>
        <v>1.0171135196805479</v>
      </c>
      <c r="L1502" s="3">
        <f t="shared" si="79"/>
        <v>32</v>
      </c>
      <c r="M1502" s="3">
        <f t="shared" si="80"/>
        <v>2.1875</v>
      </c>
    </row>
    <row r="1503" spans="1:13" ht="15.6">
      <c r="A1503" s="7" t="s">
        <v>1580</v>
      </c>
      <c r="B1503" s="7" t="s">
        <v>50</v>
      </c>
      <c r="C1503" s="7" t="s">
        <v>7</v>
      </c>
      <c r="D1503" s="7" t="s">
        <v>83</v>
      </c>
      <c r="E1503" s="7">
        <v>1926</v>
      </c>
      <c r="F1503" s="7">
        <v>1973</v>
      </c>
      <c r="G1503" s="3">
        <f>PERCENTRANK(Table1[Total Citations], E1503)</f>
        <v>0.85399999999999998</v>
      </c>
      <c r="H1503">
        <f>1-PERCENTRANK(Table1[Earliest Pub], F1503)</f>
        <v>0.88500000000000001</v>
      </c>
      <c r="I1503" s="3">
        <f>AVERAGEIF(Table1[School], B1503, Table1[Cit rank])</f>
        <v>0.6367857142857144</v>
      </c>
      <c r="J1503" s="3">
        <f>AVERAGEIF(Table1[School], B1503, Table1[YO rank])</f>
        <v>0.6260714285714285</v>
      </c>
      <c r="K1503" s="3">
        <f t="shared" si="81"/>
        <v>1.0171135196805479</v>
      </c>
      <c r="L1503" s="3">
        <f t="shared" si="79"/>
        <v>48</v>
      </c>
      <c r="M1503" s="3">
        <f t="shared" si="80"/>
        <v>40.125</v>
      </c>
    </row>
    <row r="1504" spans="1:13" ht="15.6">
      <c r="A1504" s="7" t="s">
        <v>1581</v>
      </c>
      <c r="B1504" s="7" t="s">
        <v>50</v>
      </c>
      <c r="C1504" s="7" t="s">
        <v>7</v>
      </c>
      <c r="D1504" s="7" t="s">
        <v>83</v>
      </c>
      <c r="E1504" s="7">
        <v>350</v>
      </c>
      <c r="F1504" s="7">
        <v>1994</v>
      </c>
      <c r="G1504" s="3">
        <f>PERCENTRANK(Table1[Total Citations], E1504)</f>
        <v>0.34100000000000003</v>
      </c>
      <c r="H1504">
        <f>1-PERCENTRANK(Table1[Earliest Pub], F1504)</f>
        <v>0.33399999999999996</v>
      </c>
      <c r="I1504" s="3">
        <f>AVERAGEIF(Table1[School], B1504, Table1[Cit rank])</f>
        <v>0.6367857142857144</v>
      </c>
      <c r="J1504" s="3">
        <f>AVERAGEIF(Table1[School], B1504, Table1[YO rank])</f>
        <v>0.6260714285714285</v>
      </c>
      <c r="K1504" s="3">
        <f t="shared" si="81"/>
        <v>1.0171135196805479</v>
      </c>
      <c r="L1504" s="3">
        <f t="shared" si="79"/>
        <v>27</v>
      </c>
      <c r="M1504" s="3">
        <f t="shared" si="80"/>
        <v>12.962962962962964</v>
      </c>
    </row>
    <row r="1505" spans="1:13" ht="15.6">
      <c r="A1505" s="7" t="s">
        <v>1582</v>
      </c>
      <c r="B1505" s="7" t="s">
        <v>50</v>
      </c>
      <c r="C1505" s="7" t="s">
        <v>7</v>
      </c>
      <c r="D1505" s="7" t="s">
        <v>83</v>
      </c>
      <c r="E1505" s="7">
        <v>1287</v>
      </c>
      <c r="F1505" s="7">
        <v>1972</v>
      </c>
      <c r="G1505" s="3">
        <f>PERCENTRANK(Table1[Total Citations], E1505)</f>
        <v>0.752</v>
      </c>
      <c r="H1505">
        <f>1-PERCENTRANK(Table1[Earliest Pub], F1505)</f>
        <v>0.89700000000000002</v>
      </c>
      <c r="I1505" s="3">
        <f>AVERAGEIF(Table1[School], B1505, Table1[Cit rank])</f>
        <v>0.6367857142857144</v>
      </c>
      <c r="J1505" s="3">
        <f>AVERAGEIF(Table1[School], B1505, Table1[YO rank])</f>
        <v>0.6260714285714285</v>
      </c>
      <c r="K1505" s="3">
        <f t="shared" si="81"/>
        <v>1.0171135196805479</v>
      </c>
      <c r="L1505" s="3">
        <f t="shared" si="79"/>
        <v>49</v>
      </c>
      <c r="M1505" s="3">
        <f t="shared" si="80"/>
        <v>26.26530612244898</v>
      </c>
    </row>
    <row r="1506" spans="1:13" ht="15.6">
      <c r="A1506" s="7" t="s">
        <v>1583</v>
      </c>
      <c r="B1506" s="7" t="s">
        <v>50</v>
      </c>
      <c r="C1506" s="7" t="s">
        <v>7</v>
      </c>
      <c r="D1506" s="7" t="s">
        <v>83</v>
      </c>
      <c r="E1506" s="7">
        <v>309</v>
      </c>
      <c r="F1506" s="7">
        <v>1997</v>
      </c>
      <c r="G1506" s="3">
        <f>PERCENTRANK(Table1[Total Citations], E1506)</f>
        <v>0.30499999999999999</v>
      </c>
      <c r="H1506">
        <f>1-PERCENTRANK(Table1[Earliest Pub], F1506)</f>
        <v>0.24</v>
      </c>
      <c r="I1506" s="3">
        <f>AVERAGEIF(Table1[School], B1506, Table1[Cit rank])</f>
        <v>0.6367857142857144</v>
      </c>
      <c r="J1506" s="3">
        <f>AVERAGEIF(Table1[School], B1506, Table1[YO rank])</f>
        <v>0.6260714285714285</v>
      </c>
      <c r="K1506" s="3">
        <f t="shared" si="81"/>
        <v>1.0171135196805479</v>
      </c>
      <c r="L1506" s="3">
        <f t="shared" si="79"/>
        <v>24</v>
      </c>
      <c r="M1506" s="3">
        <f t="shared" si="80"/>
        <v>12.875</v>
      </c>
    </row>
    <row r="1507" spans="1:13" ht="15.6">
      <c r="A1507" s="7" t="s">
        <v>1584</v>
      </c>
      <c r="B1507" s="7" t="s">
        <v>19</v>
      </c>
      <c r="C1507" s="7" t="s">
        <v>7</v>
      </c>
      <c r="D1507" s="7" t="s">
        <v>83</v>
      </c>
      <c r="E1507" s="7">
        <v>153</v>
      </c>
      <c r="F1507" s="7">
        <v>1998</v>
      </c>
      <c r="G1507" s="3">
        <f>PERCENTRANK(Table1[Total Citations], E1507)</f>
        <v>0.14199999999999999</v>
      </c>
      <c r="H1507">
        <f>1-PERCENTRANK(Table1[Earliest Pub], F1507)</f>
        <v>0.20899999999999996</v>
      </c>
      <c r="I1507" s="3">
        <f>AVERAGEIF(Table1[School], B1507, Table1[Cit rank])</f>
        <v>0.38005882352941173</v>
      </c>
      <c r="J1507" s="3">
        <f>AVERAGEIF(Table1[School], B1507, Table1[YO rank])</f>
        <v>0.43858823529411767</v>
      </c>
      <c r="K1507" s="3">
        <f t="shared" ref="K1507:K1523" si="82">I1507/J1507</f>
        <v>0.86655042918454928</v>
      </c>
      <c r="L1507" s="3">
        <f t="shared" si="79"/>
        <v>23</v>
      </c>
      <c r="M1507" s="3">
        <f t="shared" si="80"/>
        <v>6.6521739130434785</v>
      </c>
    </row>
    <row r="1508" spans="1:13" ht="15.6">
      <c r="A1508" s="7" t="s">
        <v>1585</v>
      </c>
      <c r="B1508" s="7" t="s">
        <v>19</v>
      </c>
      <c r="C1508" s="7" t="s">
        <v>7</v>
      </c>
      <c r="D1508" s="7" t="s">
        <v>83</v>
      </c>
      <c r="E1508" s="7">
        <v>921</v>
      </c>
      <c r="F1508" s="7">
        <v>1999</v>
      </c>
      <c r="G1508" s="3">
        <f>PERCENTRANK(Table1[Total Citations], E1508)</f>
        <v>0.65200000000000002</v>
      </c>
      <c r="H1508">
        <f>1-PERCENTRANK(Table1[Earliest Pub], F1508)</f>
        <v>0.17200000000000004</v>
      </c>
      <c r="I1508" s="3">
        <f>AVERAGEIF(Table1[School], B1508, Table1[Cit rank])</f>
        <v>0.38005882352941173</v>
      </c>
      <c r="J1508" s="3">
        <f>AVERAGEIF(Table1[School], B1508, Table1[YO rank])</f>
        <v>0.43858823529411767</v>
      </c>
      <c r="K1508" s="3">
        <f t="shared" si="82"/>
        <v>0.86655042918454928</v>
      </c>
      <c r="L1508" s="3">
        <f t="shared" si="79"/>
        <v>22</v>
      </c>
      <c r="M1508" s="3">
        <f t="shared" si="80"/>
        <v>41.863636363636367</v>
      </c>
    </row>
    <row r="1509" spans="1:13" ht="15.6">
      <c r="A1509" s="7" t="s">
        <v>1586</v>
      </c>
      <c r="B1509" s="7" t="s">
        <v>19</v>
      </c>
      <c r="C1509" s="7" t="s">
        <v>7</v>
      </c>
      <c r="D1509" s="7" t="s">
        <v>83</v>
      </c>
      <c r="E1509" s="7">
        <v>880</v>
      </c>
      <c r="F1509" s="7">
        <v>1978</v>
      </c>
      <c r="G1509" s="3">
        <f>PERCENTRANK(Table1[Total Citations], E1509)</f>
        <v>0.64100000000000001</v>
      </c>
      <c r="H1509">
        <f>1-PERCENTRANK(Table1[Earliest Pub], F1509)</f>
        <v>0.78200000000000003</v>
      </c>
      <c r="I1509" s="3">
        <f>AVERAGEIF(Table1[School], B1509, Table1[Cit rank])</f>
        <v>0.38005882352941173</v>
      </c>
      <c r="J1509" s="3">
        <f>AVERAGEIF(Table1[School], B1509, Table1[YO rank])</f>
        <v>0.43858823529411767</v>
      </c>
      <c r="K1509" s="3">
        <f t="shared" si="82"/>
        <v>0.86655042918454928</v>
      </c>
      <c r="L1509" s="3">
        <f t="shared" si="79"/>
        <v>43</v>
      </c>
      <c r="M1509" s="3">
        <f t="shared" si="80"/>
        <v>20.465116279069768</v>
      </c>
    </row>
    <row r="1510" spans="1:13" ht="15.6">
      <c r="A1510" s="7" t="s">
        <v>1587</v>
      </c>
      <c r="B1510" s="7" t="s">
        <v>19</v>
      </c>
      <c r="C1510" s="7" t="s">
        <v>6</v>
      </c>
      <c r="D1510" s="7" t="s">
        <v>83</v>
      </c>
      <c r="E1510" s="7">
        <v>1011</v>
      </c>
      <c r="F1510" s="7">
        <v>1982</v>
      </c>
      <c r="G1510" s="3">
        <f>PERCENTRANK(Table1[Total Citations], E1510)</f>
        <v>0.68</v>
      </c>
      <c r="H1510">
        <f>1-PERCENTRANK(Table1[Earliest Pub], F1510)</f>
        <v>0.68399999999999994</v>
      </c>
      <c r="I1510" s="3">
        <f>AVERAGEIF(Table1[School], B1510, Table1[Cit rank])</f>
        <v>0.38005882352941173</v>
      </c>
      <c r="J1510" s="3">
        <f>AVERAGEIF(Table1[School], B1510, Table1[YO rank])</f>
        <v>0.43858823529411767</v>
      </c>
      <c r="K1510" s="3">
        <f t="shared" si="82"/>
        <v>0.86655042918454928</v>
      </c>
      <c r="L1510" s="3">
        <f t="shared" si="79"/>
        <v>39</v>
      </c>
      <c r="M1510" s="3">
        <f t="shared" si="80"/>
        <v>25.923076923076923</v>
      </c>
    </row>
    <row r="1511" spans="1:13" ht="15.6">
      <c r="A1511" s="7" t="s">
        <v>1588</v>
      </c>
      <c r="B1511" s="7" t="s">
        <v>19</v>
      </c>
      <c r="C1511" s="7" t="s">
        <v>7</v>
      </c>
      <c r="D1511" s="7" t="s">
        <v>83</v>
      </c>
      <c r="E1511" s="7">
        <v>115</v>
      </c>
      <c r="F1511" s="7">
        <v>1991</v>
      </c>
      <c r="G1511" s="3">
        <f>PERCENTRANK(Table1[Total Citations], E1511)</f>
        <v>0.112</v>
      </c>
      <c r="H1511">
        <f>1-PERCENTRANK(Table1[Earliest Pub], F1511)</f>
        <v>0.41400000000000003</v>
      </c>
      <c r="I1511" s="3">
        <f>AVERAGEIF(Table1[School], B1511, Table1[Cit rank])</f>
        <v>0.38005882352941173</v>
      </c>
      <c r="J1511" s="3">
        <f>AVERAGEIF(Table1[School], B1511, Table1[YO rank])</f>
        <v>0.43858823529411767</v>
      </c>
      <c r="K1511" s="3">
        <f t="shared" si="82"/>
        <v>0.86655042918454928</v>
      </c>
      <c r="L1511" s="3">
        <f t="shared" si="79"/>
        <v>30</v>
      </c>
      <c r="M1511" s="3">
        <f t="shared" si="80"/>
        <v>3.8333333333333335</v>
      </c>
    </row>
    <row r="1512" spans="1:13" ht="15.6">
      <c r="A1512" s="7" t="s">
        <v>1589</v>
      </c>
      <c r="B1512" s="7" t="s">
        <v>19</v>
      </c>
      <c r="C1512" s="7" t="s">
        <v>7</v>
      </c>
      <c r="D1512" s="7" t="s">
        <v>83</v>
      </c>
      <c r="E1512" s="7">
        <v>176</v>
      </c>
      <c r="F1512" s="7">
        <v>1979</v>
      </c>
      <c r="G1512" s="3">
        <f>PERCENTRANK(Table1[Total Citations], E1512)</f>
        <v>0.16300000000000001</v>
      </c>
      <c r="H1512">
        <f>1-PERCENTRANK(Table1[Earliest Pub], F1512)</f>
        <v>0.76</v>
      </c>
      <c r="I1512" s="3">
        <f>AVERAGEIF(Table1[School], B1512, Table1[Cit rank])</f>
        <v>0.38005882352941173</v>
      </c>
      <c r="J1512" s="3">
        <f>AVERAGEIF(Table1[School], B1512, Table1[YO rank])</f>
        <v>0.43858823529411767</v>
      </c>
      <c r="K1512" s="3">
        <f t="shared" si="82"/>
        <v>0.86655042918454928</v>
      </c>
      <c r="L1512" s="3">
        <f t="shared" si="79"/>
        <v>42</v>
      </c>
      <c r="M1512" s="3">
        <f t="shared" si="80"/>
        <v>4.1904761904761907</v>
      </c>
    </row>
    <row r="1513" spans="1:13" ht="15.6">
      <c r="A1513" s="7" t="s">
        <v>1590</v>
      </c>
      <c r="B1513" s="7" t="s">
        <v>19</v>
      </c>
      <c r="C1513" s="7" t="s">
        <v>6</v>
      </c>
      <c r="D1513" s="7" t="s">
        <v>83</v>
      </c>
      <c r="E1513" s="7">
        <v>67</v>
      </c>
      <c r="F1513" s="7">
        <v>1980</v>
      </c>
      <c r="G1513" s="3">
        <f>PERCENTRANK(Table1[Total Citations], E1513)</f>
        <v>6.6000000000000003E-2</v>
      </c>
      <c r="H1513">
        <f>1-PERCENTRANK(Table1[Earliest Pub], F1513)</f>
        <v>0.73899999999999999</v>
      </c>
      <c r="I1513" s="3">
        <f>AVERAGEIF(Table1[School], B1513, Table1[Cit rank])</f>
        <v>0.38005882352941173</v>
      </c>
      <c r="J1513" s="3">
        <f>AVERAGEIF(Table1[School], B1513, Table1[YO rank])</f>
        <v>0.43858823529411767</v>
      </c>
      <c r="K1513" s="3">
        <f t="shared" si="82"/>
        <v>0.86655042918454928</v>
      </c>
      <c r="L1513" s="3">
        <f t="shared" si="79"/>
        <v>41</v>
      </c>
      <c r="M1513" s="3">
        <f t="shared" si="80"/>
        <v>1.6341463414634145</v>
      </c>
    </row>
    <row r="1514" spans="1:13" ht="15.6">
      <c r="A1514" s="7" t="s">
        <v>1591</v>
      </c>
      <c r="B1514" s="7" t="s">
        <v>19</v>
      </c>
      <c r="C1514" s="7" t="s">
        <v>7</v>
      </c>
      <c r="D1514" s="7" t="s">
        <v>83</v>
      </c>
      <c r="E1514" s="7">
        <v>2730</v>
      </c>
      <c r="F1514" s="7">
        <v>1989</v>
      </c>
      <c r="G1514" s="3">
        <f>PERCENTRANK(Table1[Total Citations], E1514)</f>
        <v>0.90500000000000003</v>
      </c>
      <c r="H1514">
        <f>1-PERCENTRANK(Table1[Earliest Pub], F1514)</f>
        <v>0.46899999999999997</v>
      </c>
      <c r="I1514" s="3">
        <f>AVERAGEIF(Table1[School], B1514, Table1[Cit rank])</f>
        <v>0.38005882352941173</v>
      </c>
      <c r="J1514" s="3">
        <f>AVERAGEIF(Table1[School], B1514, Table1[YO rank])</f>
        <v>0.43858823529411767</v>
      </c>
      <c r="K1514" s="3">
        <f t="shared" si="82"/>
        <v>0.86655042918454928</v>
      </c>
      <c r="L1514" s="3">
        <f t="shared" si="79"/>
        <v>32</v>
      </c>
      <c r="M1514" s="3">
        <f t="shared" si="80"/>
        <v>85.3125</v>
      </c>
    </row>
    <row r="1515" spans="1:13" ht="15.6">
      <c r="A1515" s="7" t="s">
        <v>1592</v>
      </c>
      <c r="B1515" s="7" t="s">
        <v>19</v>
      </c>
      <c r="C1515" s="7" t="s">
        <v>7</v>
      </c>
      <c r="D1515" s="7" t="s">
        <v>83</v>
      </c>
      <c r="E1515" s="7">
        <v>186</v>
      </c>
      <c r="F1515" s="7">
        <v>1995</v>
      </c>
      <c r="G1515" s="3">
        <f>PERCENTRANK(Table1[Total Citations], E1515)</f>
        <v>0.17499999999999999</v>
      </c>
      <c r="H1515">
        <f>1-PERCENTRANK(Table1[Earliest Pub], F1515)</f>
        <v>0.30400000000000005</v>
      </c>
      <c r="I1515" s="3">
        <f>AVERAGEIF(Table1[School], B1515, Table1[Cit rank])</f>
        <v>0.38005882352941173</v>
      </c>
      <c r="J1515" s="3">
        <f>AVERAGEIF(Table1[School], B1515, Table1[YO rank])</f>
        <v>0.43858823529411767</v>
      </c>
      <c r="K1515" s="3">
        <f t="shared" si="82"/>
        <v>0.86655042918454928</v>
      </c>
      <c r="L1515" s="3">
        <f t="shared" si="79"/>
        <v>26</v>
      </c>
      <c r="M1515" s="3">
        <f t="shared" si="80"/>
        <v>7.1538461538461542</v>
      </c>
    </row>
    <row r="1516" spans="1:13" ht="15.6">
      <c r="A1516" s="7" t="s">
        <v>1593</v>
      </c>
      <c r="B1516" s="7" t="s">
        <v>19</v>
      </c>
      <c r="C1516" s="7" t="s">
        <v>7</v>
      </c>
      <c r="D1516" s="7" t="s">
        <v>83</v>
      </c>
      <c r="E1516" s="7">
        <v>228</v>
      </c>
      <c r="F1516" s="7">
        <v>2000</v>
      </c>
      <c r="G1516" s="3">
        <f>PERCENTRANK(Table1[Total Citations], E1516)</f>
        <v>0.22500000000000001</v>
      </c>
      <c r="H1516">
        <f>1-PERCENTRANK(Table1[Earliest Pub], F1516)</f>
        <v>0.14700000000000002</v>
      </c>
      <c r="I1516" s="3">
        <f>AVERAGEIF(Table1[School], B1516, Table1[Cit rank])</f>
        <v>0.38005882352941173</v>
      </c>
      <c r="J1516" s="3">
        <f>AVERAGEIF(Table1[School], B1516, Table1[YO rank])</f>
        <v>0.43858823529411767</v>
      </c>
      <c r="K1516" s="3">
        <f t="shared" si="82"/>
        <v>0.86655042918454928</v>
      </c>
      <c r="L1516" s="3">
        <f t="shared" si="79"/>
        <v>21</v>
      </c>
      <c r="M1516" s="3">
        <f t="shared" si="80"/>
        <v>10.857142857142858</v>
      </c>
    </row>
    <row r="1517" spans="1:13" ht="15.6">
      <c r="A1517" s="7" t="s">
        <v>1594</v>
      </c>
      <c r="B1517" s="7" t="s">
        <v>19</v>
      </c>
      <c r="C1517" s="7" t="s">
        <v>7</v>
      </c>
      <c r="D1517" s="7" t="s">
        <v>83</v>
      </c>
      <c r="E1517" s="7">
        <v>1906</v>
      </c>
      <c r="F1517" s="7">
        <v>1996</v>
      </c>
      <c r="G1517" s="3">
        <f>PERCENTRANK(Table1[Total Citations], E1517)</f>
        <v>0.85099999999999998</v>
      </c>
      <c r="H1517">
        <f>1-PERCENTRANK(Table1[Earliest Pub], F1517)</f>
        <v>0.27800000000000002</v>
      </c>
      <c r="I1517" s="3">
        <f>AVERAGEIF(Table1[School], B1517, Table1[Cit rank])</f>
        <v>0.38005882352941173</v>
      </c>
      <c r="J1517" s="3">
        <f>AVERAGEIF(Table1[School], B1517, Table1[YO rank])</f>
        <v>0.43858823529411767</v>
      </c>
      <c r="K1517" s="3">
        <f t="shared" si="82"/>
        <v>0.86655042918454928</v>
      </c>
      <c r="L1517" s="3">
        <f t="shared" si="79"/>
        <v>25</v>
      </c>
      <c r="M1517" s="3">
        <f t="shared" si="80"/>
        <v>76.239999999999995</v>
      </c>
    </row>
    <row r="1518" spans="1:13" ht="15.6">
      <c r="A1518" s="7" t="s">
        <v>1595</v>
      </c>
      <c r="B1518" s="7" t="s">
        <v>19</v>
      </c>
      <c r="C1518" s="7" t="s">
        <v>7</v>
      </c>
      <c r="D1518" s="7" t="s">
        <v>83</v>
      </c>
      <c r="E1518" s="7">
        <v>1148</v>
      </c>
      <c r="F1518" s="7">
        <v>1980</v>
      </c>
      <c r="G1518" s="3">
        <f>PERCENTRANK(Table1[Total Citations], E1518)</f>
        <v>0.71699999999999997</v>
      </c>
      <c r="H1518">
        <f>1-PERCENTRANK(Table1[Earliest Pub], F1518)</f>
        <v>0.73899999999999999</v>
      </c>
      <c r="I1518" s="3">
        <f>AVERAGEIF(Table1[School], B1518, Table1[Cit rank])</f>
        <v>0.38005882352941173</v>
      </c>
      <c r="J1518" s="3">
        <f>AVERAGEIF(Table1[School], B1518, Table1[YO rank])</f>
        <v>0.43858823529411767</v>
      </c>
      <c r="K1518" s="3">
        <f t="shared" si="82"/>
        <v>0.86655042918454928</v>
      </c>
      <c r="L1518" s="3">
        <f t="shared" si="79"/>
        <v>41</v>
      </c>
      <c r="M1518" s="3">
        <f t="shared" si="80"/>
        <v>28</v>
      </c>
    </row>
    <row r="1519" spans="1:13" ht="15.6">
      <c r="A1519" s="7" t="s">
        <v>1596</v>
      </c>
      <c r="B1519" s="7" t="s">
        <v>19</v>
      </c>
      <c r="C1519" s="7" t="s">
        <v>6</v>
      </c>
      <c r="D1519" s="7" t="s">
        <v>83</v>
      </c>
      <c r="E1519" s="7">
        <v>525</v>
      </c>
      <c r="F1519" s="7">
        <v>1997</v>
      </c>
      <c r="G1519" s="3">
        <f>PERCENTRANK(Table1[Total Citations], E1519)</f>
        <v>0.46200000000000002</v>
      </c>
      <c r="H1519">
        <f>1-PERCENTRANK(Table1[Earliest Pub], F1519)</f>
        <v>0.24</v>
      </c>
      <c r="I1519" s="3">
        <f>AVERAGEIF(Table1[School], B1519, Table1[Cit rank])</f>
        <v>0.38005882352941173</v>
      </c>
      <c r="J1519" s="3">
        <f>AVERAGEIF(Table1[School], B1519, Table1[YO rank])</f>
        <v>0.43858823529411767</v>
      </c>
      <c r="K1519" s="3">
        <f t="shared" si="82"/>
        <v>0.86655042918454928</v>
      </c>
      <c r="L1519" s="3">
        <f t="shared" si="79"/>
        <v>24</v>
      </c>
      <c r="M1519" s="3">
        <f t="shared" si="80"/>
        <v>21.875</v>
      </c>
    </row>
    <row r="1520" spans="1:13" ht="15.6">
      <c r="A1520" s="7" t="s">
        <v>1597</v>
      </c>
      <c r="B1520" s="7" t="s">
        <v>19</v>
      </c>
      <c r="C1520" s="7" t="s">
        <v>7</v>
      </c>
      <c r="D1520" s="7" t="s">
        <v>83</v>
      </c>
      <c r="E1520" s="7">
        <v>380</v>
      </c>
      <c r="F1520" s="7">
        <v>1993</v>
      </c>
      <c r="G1520" s="3">
        <f>PERCENTRANK(Table1[Total Citations], E1520)</f>
        <v>0.36199999999999999</v>
      </c>
      <c r="H1520">
        <f>1-PERCENTRANK(Table1[Earliest Pub], F1520)</f>
        <v>0.36299999999999999</v>
      </c>
      <c r="I1520" s="3">
        <f>AVERAGEIF(Table1[School], B1520, Table1[Cit rank])</f>
        <v>0.38005882352941173</v>
      </c>
      <c r="J1520" s="3">
        <f>AVERAGEIF(Table1[School], B1520, Table1[YO rank])</f>
        <v>0.43858823529411767</v>
      </c>
      <c r="K1520" s="3">
        <f t="shared" si="82"/>
        <v>0.86655042918454928</v>
      </c>
      <c r="L1520" s="3">
        <f t="shared" si="79"/>
        <v>28</v>
      </c>
      <c r="M1520" s="3">
        <f t="shared" si="80"/>
        <v>13.571428571428571</v>
      </c>
    </row>
    <row r="1521" spans="1:13" ht="15.6">
      <c r="A1521" s="7" t="s">
        <v>1598</v>
      </c>
      <c r="B1521" s="7" t="s">
        <v>19</v>
      </c>
      <c r="C1521" s="7" t="s">
        <v>6</v>
      </c>
      <c r="D1521" s="7" t="s">
        <v>83</v>
      </c>
      <c r="E1521" s="7">
        <v>212</v>
      </c>
      <c r="F1521" s="7">
        <v>2000</v>
      </c>
      <c r="G1521" s="3">
        <f>PERCENTRANK(Table1[Total Citations], E1521)</f>
        <v>0.20399999999999999</v>
      </c>
      <c r="H1521">
        <f>1-PERCENTRANK(Table1[Earliest Pub], F1521)</f>
        <v>0.14700000000000002</v>
      </c>
      <c r="I1521" s="3">
        <f>AVERAGEIF(Table1[School], B1521, Table1[Cit rank])</f>
        <v>0.38005882352941173</v>
      </c>
      <c r="J1521" s="3">
        <f>AVERAGEIF(Table1[School], B1521, Table1[YO rank])</f>
        <v>0.43858823529411767</v>
      </c>
      <c r="K1521" s="3">
        <f t="shared" si="82"/>
        <v>0.86655042918454928</v>
      </c>
      <c r="L1521" s="3">
        <f t="shared" si="79"/>
        <v>21</v>
      </c>
      <c r="M1521" s="3">
        <f t="shared" si="80"/>
        <v>10.095238095238095</v>
      </c>
    </row>
    <row r="1522" spans="1:13" ht="15.6">
      <c r="A1522" s="7" t="s">
        <v>1599</v>
      </c>
      <c r="B1522" s="7" t="s">
        <v>19</v>
      </c>
      <c r="C1522" s="7" t="s">
        <v>7</v>
      </c>
      <c r="D1522" s="7" t="s">
        <v>83</v>
      </c>
      <c r="E1522" s="7">
        <v>102</v>
      </c>
      <c r="F1522" s="7">
        <v>1973</v>
      </c>
      <c r="G1522" s="3">
        <f>PERCENTRANK(Table1[Total Citations], E1522)</f>
        <v>9.7000000000000003E-2</v>
      </c>
      <c r="H1522">
        <f>1-PERCENTRANK(Table1[Earliest Pub], F1522)</f>
        <v>0.88500000000000001</v>
      </c>
      <c r="I1522" s="3">
        <f>AVERAGEIF(Table1[School], B1522, Table1[Cit rank])</f>
        <v>0.38005882352941173</v>
      </c>
      <c r="J1522" s="3">
        <f>AVERAGEIF(Table1[School], B1522, Table1[YO rank])</f>
        <v>0.43858823529411767</v>
      </c>
      <c r="K1522" s="3">
        <f t="shared" si="82"/>
        <v>0.86655042918454928</v>
      </c>
      <c r="L1522" s="3">
        <f t="shared" si="79"/>
        <v>48</v>
      </c>
      <c r="M1522" s="3">
        <f t="shared" si="80"/>
        <v>2.125</v>
      </c>
    </row>
    <row r="1523" spans="1:13" ht="15.6">
      <c r="A1523" s="7" t="s">
        <v>1600</v>
      </c>
      <c r="B1523" s="7" t="s">
        <v>19</v>
      </c>
      <c r="C1523" s="7" t="s">
        <v>6</v>
      </c>
      <c r="D1523" s="7" t="s">
        <v>83</v>
      </c>
      <c r="E1523" s="7">
        <v>3</v>
      </c>
      <c r="F1523" s="7">
        <v>2001</v>
      </c>
      <c r="G1523" s="3">
        <f>PERCENTRANK(Table1[Total Citations], E1523)</f>
        <v>7.0000000000000001E-3</v>
      </c>
      <c r="H1523">
        <f>1-PERCENTRANK(Table1[Earliest Pub], F1523)</f>
        <v>0.124</v>
      </c>
      <c r="I1523" s="3">
        <f>AVERAGEIF(Table1[School], B1523, Table1[Cit rank])</f>
        <v>0.38005882352941173</v>
      </c>
      <c r="J1523" s="3">
        <f>AVERAGEIF(Table1[School], B1523, Table1[YO rank])</f>
        <v>0.43858823529411767</v>
      </c>
      <c r="K1523" s="3">
        <f t="shared" si="82"/>
        <v>0.86655042918454928</v>
      </c>
      <c r="L1523" s="3">
        <f t="shared" si="79"/>
        <v>20</v>
      </c>
      <c r="M1523" s="3">
        <f t="shared" si="80"/>
        <v>0.15</v>
      </c>
    </row>
    <row r="1524" spans="1:13">
      <c r="A1524" t="s">
        <v>1602</v>
      </c>
      <c r="B1524" t="s">
        <v>1603</v>
      </c>
      <c r="C1524" t="s">
        <v>7</v>
      </c>
      <c r="D1524" t="s">
        <v>83</v>
      </c>
      <c r="E1524">
        <v>876</v>
      </c>
      <c r="F1524">
        <v>1975</v>
      </c>
      <c r="G1524" s="3">
        <f>PERCENTRANK(Table1[Total Citations], E1524)</f>
        <v>0.64</v>
      </c>
      <c r="H1524">
        <f>1-PERCENTRANK(Table1[Earliest Pub], F1524)</f>
        <v>0.84599999999999997</v>
      </c>
      <c r="I1524" s="3">
        <f>AVERAGEIF(Table1[School], B1524, Table1[Cit rank])</f>
        <v>0.32849999999999996</v>
      </c>
      <c r="J1524" s="3">
        <f>AVERAGEIF(Table1[School], B1524, Table1[YO rank])</f>
        <v>0.40090000000000003</v>
      </c>
      <c r="K1524" s="3">
        <f t="shared" ref="K1524:K1534" si="83">I1524/J1524</f>
        <v>0.81940633574457455</v>
      </c>
      <c r="L1524" s="3">
        <f t="shared" si="79"/>
        <v>46</v>
      </c>
      <c r="M1524" s="3">
        <f t="shared" si="80"/>
        <v>19.043478260869566</v>
      </c>
    </row>
    <row r="1525" spans="1:13">
      <c r="A1525" t="s">
        <v>1604</v>
      </c>
      <c r="B1525" t="s">
        <v>1603</v>
      </c>
      <c r="C1525" t="s">
        <v>7</v>
      </c>
      <c r="D1525" t="s">
        <v>83</v>
      </c>
      <c r="E1525">
        <v>175</v>
      </c>
      <c r="F1525">
        <v>1994</v>
      </c>
      <c r="G1525" s="3">
        <f>PERCENTRANK(Table1[Total Citations], E1525)</f>
        <v>0.16200000000000001</v>
      </c>
      <c r="H1525">
        <f>1-PERCENTRANK(Table1[Earliest Pub], F1525)</f>
        <v>0.33399999999999996</v>
      </c>
      <c r="I1525" s="3">
        <f>AVERAGEIF(Table1[School], B1525, Table1[Cit rank])</f>
        <v>0.32849999999999996</v>
      </c>
      <c r="J1525" s="3">
        <f>AVERAGEIF(Table1[School], B1525, Table1[YO rank])</f>
        <v>0.40090000000000003</v>
      </c>
      <c r="K1525" s="3">
        <f t="shared" si="83"/>
        <v>0.81940633574457455</v>
      </c>
      <c r="L1525" s="3">
        <f t="shared" si="79"/>
        <v>27</v>
      </c>
      <c r="M1525" s="3">
        <f t="shared" si="80"/>
        <v>6.4814814814814818</v>
      </c>
    </row>
    <row r="1526" spans="1:13">
      <c r="A1526" t="s">
        <v>1605</v>
      </c>
      <c r="B1526" t="s">
        <v>1603</v>
      </c>
      <c r="C1526" t="s">
        <v>7</v>
      </c>
      <c r="D1526" t="s">
        <v>83</v>
      </c>
      <c r="E1526">
        <v>775</v>
      </c>
      <c r="F1526">
        <v>1982</v>
      </c>
      <c r="G1526" s="3">
        <f>PERCENTRANK(Table1[Total Citations], E1526)</f>
        <v>0.60299999999999998</v>
      </c>
      <c r="H1526">
        <f>1-PERCENTRANK(Table1[Earliest Pub], F1526)</f>
        <v>0.68399999999999994</v>
      </c>
      <c r="I1526" s="3">
        <f>AVERAGEIF(Table1[School], B1526, Table1[Cit rank])</f>
        <v>0.32849999999999996</v>
      </c>
      <c r="J1526" s="3">
        <f>AVERAGEIF(Table1[School], B1526, Table1[YO rank])</f>
        <v>0.40090000000000003</v>
      </c>
      <c r="K1526" s="3">
        <f t="shared" si="83"/>
        <v>0.81940633574457455</v>
      </c>
      <c r="L1526" s="3">
        <f t="shared" si="79"/>
        <v>39</v>
      </c>
      <c r="M1526" s="3">
        <f t="shared" si="80"/>
        <v>19.871794871794872</v>
      </c>
    </row>
    <row r="1527" spans="1:13">
      <c r="A1527" t="s">
        <v>1606</v>
      </c>
      <c r="B1527" t="s">
        <v>1603</v>
      </c>
      <c r="C1527" t="s">
        <v>7</v>
      </c>
      <c r="D1527" t="s">
        <v>83</v>
      </c>
      <c r="E1527">
        <v>213</v>
      </c>
      <c r="F1527">
        <v>2002</v>
      </c>
      <c r="G1527" s="3">
        <f>PERCENTRANK(Table1[Total Citations], E1527)</f>
        <v>0.20599999999999999</v>
      </c>
      <c r="H1527">
        <f>1-PERCENTRANK(Table1[Earliest Pub], F1527)</f>
        <v>0.10299999999999998</v>
      </c>
      <c r="I1527" s="3">
        <f>AVERAGEIF(Table1[School], B1527, Table1[Cit rank])</f>
        <v>0.32849999999999996</v>
      </c>
      <c r="J1527" s="3">
        <f>AVERAGEIF(Table1[School], B1527, Table1[YO rank])</f>
        <v>0.40090000000000003</v>
      </c>
      <c r="K1527" s="3">
        <f t="shared" si="83"/>
        <v>0.81940633574457455</v>
      </c>
      <c r="L1527" s="3">
        <f t="shared" si="79"/>
        <v>19</v>
      </c>
      <c r="M1527" s="3">
        <f t="shared" si="80"/>
        <v>11.210526315789474</v>
      </c>
    </row>
    <row r="1528" spans="1:13">
      <c r="A1528" t="s">
        <v>1607</v>
      </c>
      <c r="B1528" t="s">
        <v>1603</v>
      </c>
      <c r="C1528" t="s">
        <v>6</v>
      </c>
      <c r="D1528" t="s">
        <v>83</v>
      </c>
      <c r="E1528">
        <v>159</v>
      </c>
      <c r="F1528">
        <v>2006</v>
      </c>
      <c r="G1528" s="3">
        <f>PERCENTRANK(Table1[Total Citations], E1528)</f>
        <v>0.14599999999999999</v>
      </c>
      <c r="H1528">
        <f>1-PERCENTRANK(Table1[Earliest Pub], F1528)</f>
        <v>2.7000000000000024E-2</v>
      </c>
      <c r="I1528" s="3">
        <f>AVERAGEIF(Table1[School], B1528, Table1[Cit rank])</f>
        <v>0.32849999999999996</v>
      </c>
      <c r="J1528" s="3">
        <f>AVERAGEIF(Table1[School], B1528, Table1[YO rank])</f>
        <v>0.40090000000000003</v>
      </c>
      <c r="K1528" s="3">
        <f t="shared" si="83"/>
        <v>0.81940633574457455</v>
      </c>
      <c r="L1528" s="3">
        <f t="shared" si="79"/>
        <v>15</v>
      </c>
      <c r="M1528" s="3">
        <f t="shared" si="80"/>
        <v>10.6</v>
      </c>
    </row>
    <row r="1529" spans="1:13">
      <c r="A1529" t="s">
        <v>1608</v>
      </c>
      <c r="B1529" t="s">
        <v>1603</v>
      </c>
      <c r="C1529" t="s">
        <v>7</v>
      </c>
      <c r="D1529" t="s">
        <v>83</v>
      </c>
      <c r="E1529">
        <v>76</v>
      </c>
      <c r="F1529">
        <v>2004</v>
      </c>
      <c r="G1529" s="3">
        <f>PERCENTRANK(Table1[Total Citations], E1529)</f>
        <v>7.4999999999999997E-2</v>
      </c>
      <c r="H1529">
        <f>1-PERCENTRANK(Table1[Earliest Pub], F1529)</f>
        <v>6.1000000000000054E-2</v>
      </c>
      <c r="I1529" s="3">
        <f>AVERAGEIF(Table1[School], B1529, Table1[Cit rank])</f>
        <v>0.32849999999999996</v>
      </c>
      <c r="J1529" s="3">
        <f>AVERAGEIF(Table1[School], B1529, Table1[YO rank])</f>
        <v>0.40090000000000003</v>
      </c>
      <c r="K1529" s="3">
        <f t="shared" si="83"/>
        <v>0.81940633574457455</v>
      </c>
      <c r="L1529" s="3">
        <f t="shared" si="79"/>
        <v>17</v>
      </c>
      <c r="M1529" s="3">
        <f t="shared" si="80"/>
        <v>4.4705882352941178</v>
      </c>
    </row>
    <row r="1530" spans="1:13">
      <c r="A1530" t="s">
        <v>1609</v>
      </c>
      <c r="B1530" t="s">
        <v>1603</v>
      </c>
      <c r="C1530" t="s">
        <v>7</v>
      </c>
      <c r="D1530" t="s">
        <v>83</v>
      </c>
      <c r="E1530">
        <v>204</v>
      </c>
      <c r="F1530">
        <v>2000</v>
      </c>
      <c r="G1530" s="3">
        <f>PERCENTRANK(Table1[Total Citations], E1530)</f>
        <v>0.19700000000000001</v>
      </c>
      <c r="H1530">
        <f>1-PERCENTRANK(Table1[Earliest Pub], F1530)</f>
        <v>0.14700000000000002</v>
      </c>
      <c r="I1530" s="3">
        <f>AVERAGEIF(Table1[School], B1530, Table1[Cit rank])</f>
        <v>0.32849999999999996</v>
      </c>
      <c r="J1530" s="3">
        <f>AVERAGEIF(Table1[School], B1530, Table1[YO rank])</f>
        <v>0.40090000000000003</v>
      </c>
      <c r="K1530" s="3">
        <f t="shared" si="83"/>
        <v>0.81940633574457455</v>
      </c>
      <c r="L1530" s="3">
        <f t="shared" si="79"/>
        <v>21</v>
      </c>
      <c r="M1530" s="3">
        <f t="shared" si="80"/>
        <v>9.7142857142857135</v>
      </c>
    </row>
    <row r="1531" spans="1:13">
      <c r="A1531" t="s">
        <v>1610</v>
      </c>
      <c r="B1531" t="s">
        <v>1603</v>
      </c>
      <c r="C1531" t="s">
        <v>7</v>
      </c>
      <c r="D1531" t="s">
        <v>83</v>
      </c>
      <c r="E1531">
        <v>492</v>
      </c>
      <c r="F1531">
        <v>1981</v>
      </c>
      <c r="G1531" s="3">
        <f>PERCENTRANK(Table1[Total Citations], E1531)</f>
        <v>0.437</v>
      </c>
      <c r="H1531">
        <f>1-PERCENTRANK(Table1[Earliest Pub], F1531)</f>
        <v>0.71399999999999997</v>
      </c>
      <c r="I1531" s="3">
        <f>AVERAGEIF(Table1[School], B1531, Table1[Cit rank])</f>
        <v>0.32849999999999996</v>
      </c>
      <c r="J1531" s="3">
        <f>AVERAGEIF(Table1[School], B1531, Table1[YO rank])</f>
        <v>0.40090000000000003</v>
      </c>
      <c r="K1531" s="3">
        <f t="shared" si="83"/>
        <v>0.81940633574457455</v>
      </c>
      <c r="L1531" s="3">
        <f t="shared" si="79"/>
        <v>40</v>
      </c>
      <c r="M1531" s="3">
        <f t="shared" si="80"/>
        <v>12.3</v>
      </c>
    </row>
    <row r="1532" spans="1:13">
      <c r="A1532" t="s">
        <v>1611</v>
      </c>
      <c r="B1532" t="s">
        <v>1603</v>
      </c>
      <c r="C1532" t="s">
        <v>7</v>
      </c>
      <c r="D1532" t="s">
        <v>83</v>
      </c>
      <c r="E1532">
        <v>445</v>
      </c>
      <c r="F1532">
        <v>1985</v>
      </c>
      <c r="G1532" s="3">
        <f>PERCENTRANK(Table1[Total Citations], E1532)</f>
        <v>0.40899999999999997</v>
      </c>
      <c r="H1532">
        <f>1-PERCENTRANK(Table1[Earliest Pub], F1532)</f>
        <v>0.59299999999999997</v>
      </c>
      <c r="I1532" s="3">
        <f>AVERAGEIF(Table1[School], B1532, Table1[Cit rank])</f>
        <v>0.32849999999999996</v>
      </c>
      <c r="J1532" s="3">
        <f>AVERAGEIF(Table1[School], B1532, Table1[YO rank])</f>
        <v>0.40090000000000003</v>
      </c>
      <c r="K1532" s="3">
        <f t="shared" si="83"/>
        <v>0.81940633574457455</v>
      </c>
      <c r="L1532" s="3">
        <f t="shared" si="79"/>
        <v>36</v>
      </c>
      <c r="M1532" s="3">
        <f t="shared" si="80"/>
        <v>12.361111111111111</v>
      </c>
    </row>
    <row r="1533" spans="1:13">
      <c r="A1533" t="s">
        <v>1612</v>
      </c>
      <c r="B1533" t="s">
        <v>1603</v>
      </c>
      <c r="C1533" t="s">
        <v>7</v>
      </c>
      <c r="D1533" t="s">
        <v>83</v>
      </c>
      <c r="E1533">
        <v>446</v>
      </c>
      <c r="F1533">
        <v>1988</v>
      </c>
      <c r="G1533" s="3">
        <f>PERCENTRANK(Table1[Total Citations], E1533)</f>
        <v>0.41</v>
      </c>
      <c r="H1533">
        <f>1-PERCENTRANK(Table1[Earliest Pub], F1533)</f>
        <v>0.5</v>
      </c>
      <c r="I1533" s="3">
        <f>AVERAGEIF(Table1[School], B1533, Table1[Cit rank])</f>
        <v>0.32849999999999996</v>
      </c>
      <c r="J1533" s="3">
        <f>AVERAGEIF(Table1[School], B1533, Table1[YO rank])</f>
        <v>0.40090000000000003</v>
      </c>
      <c r="K1533" s="3">
        <f t="shared" si="83"/>
        <v>0.81940633574457455</v>
      </c>
      <c r="L1533" s="3">
        <f t="shared" si="79"/>
        <v>33</v>
      </c>
      <c r="M1533" s="3">
        <f t="shared" si="80"/>
        <v>13.515151515151516</v>
      </c>
    </row>
    <row r="1534" spans="1:13">
      <c r="A1534" t="s">
        <v>1613</v>
      </c>
      <c r="B1534" t="s">
        <v>1614</v>
      </c>
      <c r="C1534" t="s">
        <v>7</v>
      </c>
      <c r="D1534" t="s">
        <v>83</v>
      </c>
      <c r="E1534">
        <v>583</v>
      </c>
      <c r="F1534">
        <v>1986</v>
      </c>
      <c r="G1534" s="3">
        <f>PERCENTRANK(Table1[Total Citations], E1534)</f>
        <v>0.498</v>
      </c>
      <c r="H1534">
        <f>1-PERCENTRANK(Table1[Earliest Pub], F1534)</f>
        <v>0.56400000000000006</v>
      </c>
      <c r="I1534" s="3">
        <f>AVERAGEIF(Table1[School], B1534, Table1[Cit rank])</f>
        <v>0.29323529411764709</v>
      </c>
      <c r="J1534" s="3">
        <f>AVERAGEIF(Table1[School], B1535, Table1[YO rank])</f>
        <v>0.35682352941176476</v>
      </c>
      <c r="K1534" s="3">
        <f t="shared" si="83"/>
        <v>0.82179360369271348</v>
      </c>
      <c r="L1534" s="3">
        <f t="shared" si="79"/>
        <v>35</v>
      </c>
      <c r="M1534" s="3">
        <f t="shared" si="80"/>
        <v>16.657142857142858</v>
      </c>
    </row>
    <row r="1535" spans="1:13">
      <c r="A1535" t="s">
        <v>1615</v>
      </c>
      <c r="B1535" t="s">
        <v>1614</v>
      </c>
      <c r="C1535" t="s">
        <v>7</v>
      </c>
      <c r="D1535" t="s">
        <v>83</v>
      </c>
      <c r="E1535">
        <v>348</v>
      </c>
      <c r="F1535">
        <v>1988</v>
      </c>
      <c r="G1535" s="3">
        <f>PERCENTRANK(Table1[Total Citations], E1535)</f>
        <v>0.34</v>
      </c>
      <c r="H1535">
        <f>1-PERCENTRANK(Table1[Earliest Pub], F1535)</f>
        <v>0.5</v>
      </c>
      <c r="I1535" s="3">
        <f>AVERAGEIF(Table1[School], B1535, Table1[Cit rank])</f>
        <v>0.29323529411764709</v>
      </c>
      <c r="J1535" s="3">
        <f>AVERAGEIF(Table1[School], B1536, Table1[YO rank])</f>
        <v>0.35682352941176476</v>
      </c>
      <c r="K1535" s="3">
        <f>I1535/J1534</f>
        <v>0.82179360369271348</v>
      </c>
      <c r="L1535" s="3">
        <f t="shared" si="79"/>
        <v>33</v>
      </c>
      <c r="M1535" s="3">
        <f t="shared" si="80"/>
        <v>10.545454545454545</v>
      </c>
    </row>
    <row r="1536" spans="1:13">
      <c r="A1536" t="s">
        <v>1616</v>
      </c>
      <c r="B1536" t="s">
        <v>1614</v>
      </c>
      <c r="C1536" t="s">
        <v>7</v>
      </c>
      <c r="D1536" t="s">
        <v>83</v>
      </c>
      <c r="E1536">
        <v>258</v>
      </c>
      <c r="F1536">
        <v>1995</v>
      </c>
      <c r="G1536" s="3">
        <f>PERCENTRANK(Table1[Total Citations], E1536)</f>
        <v>0.25800000000000001</v>
      </c>
      <c r="H1536">
        <f>1-PERCENTRANK(Table1[Earliest Pub], F1536)</f>
        <v>0.30400000000000005</v>
      </c>
      <c r="I1536" s="3">
        <f>AVERAGEIF(Table1[School], B1536, Table1[Cit rank])</f>
        <v>0.29323529411764709</v>
      </c>
      <c r="J1536" s="3">
        <f>AVERAGEIF(Table1[School], B1536, Table1[YO rank])</f>
        <v>0.35682352941176476</v>
      </c>
      <c r="K1536" s="3">
        <f t="shared" ref="K1536:K1550" si="84">I1536/J1536</f>
        <v>0.82179360369271348</v>
      </c>
      <c r="L1536" s="3">
        <f t="shared" si="79"/>
        <v>26</v>
      </c>
      <c r="M1536" s="3">
        <f t="shared" si="80"/>
        <v>9.9230769230769234</v>
      </c>
    </row>
    <row r="1537" spans="1:13">
      <c r="A1537" t="s">
        <v>1617</v>
      </c>
      <c r="B1537" t="s">
        <v>1614</v>
      </c>
      <c r="C1537" t="s">
        <v>7</v>
      </c>
      <c r="D1537" t="s">
        <v>83</v>
      </c>
      <c r="E1537">
        <v>1057</v>
      </c>
      <c r="F1537">
        <v>1984</v>
      </c>
      <c r="G1537" s="3">
        <f>PERCENTRANK(Table1[Total Citations], E1537)</f>
        <v>0.69599999999999995</v>
      </c>
      <c r="H1537">
        <f>1-PERCENTRANK(Table1[Earliest Pub], F1537)</f>
        <v>0.622</v>
      </c>
      <c r="I1537" s="3">
        <f>AVERAGEIF(Table1[School], B1537, Table1[Cit rank])</f>
        <v>0.29323529411764709</v>
      </c>
      <c r="J1537" s="3">
        <f>AVERAGEIF(Table1[School], B1537, Table1[YO rank])</f>
        <v>0.35682352941176476</v>
      </c>
      <c r="K1537" s="3">
        <f t="shared" si="84"/>
        <v>0.82179360369271348</v>
      </c>
      <c r="L1537" s="3">
        <f t="shared" si="79"/>
        <v>37</v>
      </c>
      <c r="M1537" s="3">
        <f t="shared" si="80"/>
        <v>28.567567567567568</v>
      </c>
    </row>
    <row r="1538" spans="1:13">
      <c r="A1538" t="s">
        <v>1618</v>
      </c>
      <c r="B1538" t="s">
        <v>1614</v>
      </c>
      <c r="C1538" t="s">
        <v>7</v>
      </c>
      <c r="D1538" t="s">
        <v>83</v>
      </c>
      <c r="E1538">
        <v>77</v>
      </c>
      <c r="F1538">
        <v>1998</v>
      </c>
      <c r="G1538" s="3">
        <f>PERCENTRANK(Table1[Total Citations], E1538)</f>
        <v>7.6999999999999999E-2</v>
      </c>
      <c r="H1538">
        <f>1-PERCENTRANK(Table1[Earliest Pub], F1538)</f>
        <v>0.20899999999999996</v>
      </c>
      <c r="I1538" s="3">
        <f>AVERAGEIF(Table1[School], B1538, Table1[Cit rank])</f>
        <v>0.29323529411764709</v>
      </c>
      <c r="J1538" s="3">
        <f>AVERAGEIF(Table1[School], B1538, Table1[YO rank])</f>
        <v>0.35682352941176476</v>
      </c>
      <c r="K1538" s="3">
        <f t="shared" si="84"/>
        <v>0.82179360369271348</v>
      </c>
      <c r="L1538" s="3">
        <f t="shared" ref="L1538:L1601" si="85">2021-F1538</f>
        <v>23</v>
      </c>
      <c r="M1538" s="3">
        <f t="shared" ref="M1538:M1601" si="86">E1538/L1538</f>
        <v>3.347826086956522</v>
      </c>
    </row>
    <row r="1539" spans="1:13">
      <c r="A1539" t="s">
        <v>1619</v>
      </c>
      <c r="B1539" t="s">
        <v>1614</v>
      </c>
      <c r="C1539" t="s">
        <v>7</v>
      </c>
      <c r="D1539" t="s">
        <v>83</v>
      </c>
      <c r="E1539">
        <v>526</v>
      </c>
      <c r="F1539">
        <v>1989</v>
      </c>
      <c r="G1539" s="3">
        <f>PERCENTRANK(Table1[Total Citations], E1539)</f>
        <v>0.46300000000000002</v>
      </c>
      <c r="H1539">
        <f>1-PERCENTRANK(Table1[Earliest Pub], F1539)</f>
        <v>0.46899999999999997</v>
      </c>
      <c r="I1539" s="3">
        <f>AVERAGEIF(Table1[School], B1539, Table1[Cit rank])</f>
        <v>0.29323529411764709</v>
      </c>
      <c r="J1539" s="3">
        <f>AVERAGEIF(Table1[School], B1539, Table1[YO rank])</f>
        <v>0.35682352941176476</v>
      </c>
      <c r="K1539" s="3">
        <f t="shared" si="84"/>
        <v>0.82179360369271348</v>
      </c>
      <c r="L1539" s="3">
        <f t="shared" si="85"/>
        <v>32</v>
      </c>
      <c r="M1539" s="3">
        <f t="shared" si="86"/>
        <v>16.4375</v>
      </c>
    </row>
    <row r="1540" spans="1:13">
      <c r="A1540" t="s">
        <v>1620</v>
      </c>
      <c r="B1540" t="s">
        <v>1614</v>
      </c>
      <c r="C1540" t="s">
        <v>7</v>
      </c>
      <c r="D1540" t="s">
        <v>83</v>
      </c>
      <c r="E1540">
        <v>4</v>
      </c>
      <c r="F1540">
        <v>1996</v>
      </c>
      <c r="G1540" s="3">
        <f>PERCENTRANK(Table1[Total Citations], E1540)</f>
        <v>0.01</v>
      </c>
      <c r="H1540">
        <f>1-PERCENTRANK(Table1[Earliest Pub], F1540)</f>
        <v>0.27800000000000002</v>
      </c>
      <c r="I1540" s="3">
        <f>AVERAGEIF(Table1[School], B1540, Table1[Cit rank])</f>
        <v>0.29323529411764709</v>
      </c>
      <c r="J1540" s="3">
        <f>AVERAGEIF(Table1[School], B1540, Table1[YO rank])</f>
        <v>0.35682352941176476</v>
      </c>
      <c r="K1540" s="3">
        <f t="shared" si="84"/>
        <v>0.82179360369271348</v>
      </c>
      <c r="L1540" s="3">
        <f t="shared" si="85"/>
        <v>25</v>
      </c>
      <c r="M1540" s="3">
        <f t="shared" si="86"/>
        <v>0.16</v>
      </c>
    </row>
    <row r="1541" spans="1:13">
      <c r="A1541" t="s">
        <v>1621</v>
      </c>
      <c r="B1541" t="s">
        <v>1614</v>
      </c>
      <c r="C1541" t="s">
        <v>7</v>
      </c>
      <c r="D1541" t="s">
        <v>83</v>
      </c>
      <c r="E1541">
        <v>880</v>
      </c>
      <c r="F1541">
        <v>1986</v>
      </c>
      <c r="G1541" s="3">
        <f>PERCENTRANK(Table1[Total Citations], E1541)</f>
        <v>0.64100000000000001</v>
      </c>
      <c r="H1541">
        <f>1-PERCENTRANK(Table1[Earliest Pub], F1541)</f>
        <v>0.56400000000000006</v>
      </c>
      <c r="I1541" s="3">
        <f>AVERAGEIF(Table1[School], B1541, Table1[Cit rank])</f>
        <v>0.29323529411764709</v>
      </c>
      <c r="J1541" s="3">
        <f>AVERAGEIF(Table1[School], B1541, Table1[YO rank])</f>
        <v>0.35682352941176476</v>
      </c>
      <c r="K1541" s="3">
        <f t="shared" si="84"/>
        <v>0.82179360369271348</v>
      </c>
      <c r="L1541" s="3">
        <f t="shared" si="85"/>
        <v>35</v>
      </c>
      <c r="M1541" s="3">
        <f t="shared" si="86"/>
        <v>25.142857142857142</v>
      </c>
    </row>
    <row r="1542" spans="1:13">
      <c r="A1542" t="s">
        <v>1622</v>
      </c>
      <c r="B1542" t="s">
        <v>1614</v>
      </c>
      <c r="C1542" t="s">
        <v>7</v>
      </c>
      <c r="D1542" t="s">
        <v>83</v>
      </c>
      <c r="E1542">
        <v>212</v>
      </c>
      <c r="F1542">
        <v>1997</v>
      </c>
      <c r="G1542" s="3">
        <f>PERCENTRANK(Table1[Total Citations], E1542)</f>
        <v>0.20399999999999999</v>
      </c>
      <c r="H1542">
        <f>1-PERCENTRANK(Table1[Earliest Pub], F1542)</f>
        <v>0.24</v>
      </c>
      <c r="I1542" s="3">
        <f>AVERAGEIF(Table1[School], B1542, Table1[Cit rank])</f>
        <v>0.29323529411764709</v>
      </c>
      <c r="J1542" s="3">
        <f>AVERAGEIF(Table1[School], B1542, Table1[YO rank])</f>
        <v>0.35682352941176476</v>
      </c>
      <c r="K1542" s="3">
        <f t="shared" si="84"/>
        <v>0.82179360369271348</v>
      </c>
      <c r="L1542" s="3">
        <f t="shared" si="85"/>
        <v>24</v>
      </c>
      <c r="M1542" s="3">
        <f t="shared" si="86"/>
        <v>8.8333333333333339</v>
      </c>
    </row>
    <row r="1543" spans="1:13">
      <c r="A1543" t="s">
        <v>1623</v>
      </c>
      <c r="B1543" t="s">
        <v>1614</v>
      </c>
      <c r="C1543" t="s">
        <v>7</v>
      </c>
      <c r="D1543" t="s">
        <v>83</v>
      </c>
      <c r="E1543">
        <v>57</v>
      </c>
      <c r="F1543">
        <v>2000</v>
      </c>
      <c r="G1543" s="3">
        <f>PERCENTRANK(Table1[Total Citations], E1543)</f>
        <v>5.8999999999999997E-2</v>
      </c>
      <c r="H1543">
        <f>1-PERCENTRANK(Table1[Earliest Pub], F1543)</f>
        <v>0.14700000000000002</v>
      </c>
      <c r="I1543" s="3">
        <f>AVERAGEIF(Table1[School], B1543, Table1[Cit rank])</f>
        <v>0.29323529411764709</v>
      </c>
      <c r="J1543" s="3">
        <f>AVERAGEIF(Table1[School], B1543, Table1[YO rank])</f>
        <v>0.35682352941176476</v>
      </c>
      <c r="K1543" s="3">
        <f t="shared" si="84"/>
        <v>0.82179360369271348</v>
      </c>
      <c r="L1543" s="3">
        <f t="shared" si="85"/>
        <v>21</v>
      </c>
      <c r="M1543" s="3">
        <f t="shared" si="86"/>
        <v>2.7142857142857144</v>
      </c>
    </row>
    <row r="1544" spans="1:13">
      <c r="A1544" t="s">
        <v>1624</v>
      </c>
      <c r="B1544" t="s">
        <v>1614</v>
      </c>
      <c r="C1544" t="s">
        <v>7</v>
      </c>
      <c r="D1544" t="s">
        <v>83</v>
      </c>
      <c r="E1544">
        <v>14</v>
      </c>
      <c r="F1544">
        <v>1987</v>
      </c>
      <c r="G1544" s="3">
        <f>PERCENTRANK(Table1[Total Citations], E1544)</f>
        <v>1.9E-2</v>
      </c>
      <c r="H1544">
        <f>1-PERCENTRANK(Table1[Earliest Pub], F1544)</f>
        <v>0.53</v>
      </c>
      <c r="I1544" s="3">
        <f>AVERAGEIF(Table1[School], B1544, Table1[Cit rank])</f>
        <v>0.29323529411764709</v>
      </c>
      <c r="J1544" s="3">
        <f>AVERAGEIF(Table1[School], B1544, Table1[YO rank])</f>
        <v>0.35682352941176476</v>
      </c>
      <c r="K1544" s="3">
        <f t="shared" si="84"/>
        <v>0.82179360369271348</v>
      </c>
      <c r="L1544" s="3">
        <f t="shared" si="85"/>
        <v>34</v>
      </c>
      <c r="M1544" s="3">
        <f t="shared" si="86"/>
        <v>0.41176470588235292</v>
      </c>
    </row>
    <row r="1545" spans="1:13">
      <c r="A1545" t="s">
        <v>1625</v>
      </c>
      <c r="B1545" t="s">
        <v>1614</v>
      </c>
      <c r="C1545" t="s">
        <v>6</v>
      </c>
      <c r="D1545" t="s">
        <v>83</v>
      </c>
      <c r="E1545">
        <v>300</v>
      </c>
      <c r="F1545">
        <v>1997</v>
      </c>
      <c r="G1545" s="3">
        <f>PERCENTRANK(Table1[Total Citations], E1545)</f>
        <v>0.29699999999999999</v>
      </c>
      <c r="H1545">
        <f>1-PERCENTRANK(Table1[Earliest Pub], F1545)</f>
        <v>0.24</v>
      </c>
      <c r="I1545" s="3">
        <f>AVERAGEIF(Table1[School], B1545, Table1[Cit rank])</f>
        <v>0.29323529411764709</v>
      </c>
      <c r="J1545" s="3">
        <f>AVERAGEIF(Table1[School], B1545, Table1[YO rank])</f>
        <v>0.35682352941176476</v>
      </c>
      <c r="K1545" s="3">
        <f t="shared" si="84"/>
        <v>0.82179360369271348</v>
      </c>
      <c r="L1545" s="3">
        <f t="shared" si="85"/>
        <v>24</v>
      </c>
      <c r="M1545" s="3">
        <f t="shared" si="86"/>
        <v>12.5</v>
      </c>
    </row>
    <row r="1546" spans="1:13">
      <c r="A1546" t="s">
        <v>1626</v>
      </c>
      <c r="B1546" t="s">
        <v>1614</v>
      </c>
      <c r="C1546" t="s">
        <v>7</v>
      </c>
      <c r="D1546" t="s">
        <v>83</v>
      </c>
      <c r="E1546">
        <v>860</v>
      </c>
      <c r="F1546">
        <v>2006</v>
      </c>
      <c r="G1546" s="3">
        <f>PERCENTRANK(Table1[Total Citations], E1546)</f>
        <v>0.63300000000000001</v>
      </c>
      <c r="H1546">
        <f>1-PERCENTRANK(Table1[Earliest Pub], F1546)</f>
        <v>2.7000000000000024E-2</v>
      </c>
      <c r="I1546" s="3">
        <f>AVERAGEIF(Table1[School], B1546, Table1[Cit rank])</f>
        <v>0.29323529411764709</v>
      </c>
      <c r="J1546" s="3">
        <f>AVERAGEIF(Table1[School], B1546, Table1[YO rank])</f>
        <v>0.35682352941176476</v>
      </c>
      <c r="K1546" s="3">
        <f t="shared" si="84"/>
        <v>0.82179360369271348</v>
      </c>
      <c r="L1546" s="3">
        <f t="shared" si="85"/>
        <v>15</v>
      </c>
      <c r="M1546" s="3">
        <f t="shared" si="86"/>
        <v>57.333333333333336</v>
      </c>
    </row>
    <row r="1547" spans="1:13">
      <c r="A1547" t="s">
        <v>1627</v>
      </c>
      <c r="B1547" t="s">
        <v>1614</v>
      </c>
      <c r="C1547" t="s">
        <v>7</v>
      </c>
      <c r="D1547" t="s">
        <v>83</v>
      </c>
      <c r="E1547">
        <v>539</v>
      </c>
      <c r="F1547">
        <v>2000</v>
      </c>
      <c r="G1547" s="3">
        <f>PERCENTRANK(Table1[Total Citations], E1547)</f>
        <v>0.47399999999999998</v>
      </c>
      <c r="H1547">
        <f>1-PERCENTRANK(Table1[Earliest Pub], F1547)</f>
        <v>0.14700000000000002</v>
      </c>
      <c r="I1547" s="3">
        <f>AVERAGEIF(Table1[School], B1547, Table1[Cit rank])</f>
        <v>0.29323529411764709</v>
      </c>
      <c r="J1547" s="3">
        <f>AVERAGEIF(Table1[School], B1547, Table1[YO rank])</f>
        <v>0.35682352941176476</v>
      </c>
      <c r="K1547" s="3">
        <f t="shared" si="84"/>
        <v>0.82179360369271348</v>
      </c>
      <c r="L1547" s="3">
        <f t="shared" si="85"/>
        <v>21</v>
      </c>
      <c r="M1547" s="3">
        <f t="shared" si="86"/>
        <v>25.666666666666668</v>
      </c>
    </row>
    <row r="1548" spans="1:13">
      <c r="A1548" t="s">
        <v>1628</v>
      </c>
      <c r="B1548" t="s">
        <v>1614</v>
      </c>
      <c r="C1548" t="s">
        <v>7</v>
      </c>
      <c r="D1548" t="s">
        <v>83</v>
      </c>
      <c r="E1548">
        <v>67</v>
      </c>
      <c r="F1548">
        <v>1997</v>
      </c>
      <c r="G1548" s="3">
        <f>PERCENTRANK(Table1[Total Citations], E1548)</f>
        <v>6.6000000000000003E-2</v>
      </c>
      <c r="H1548">
        <f>1-PERCENTRANK(Table1[Earliest Pub], F1548)</f>
        <v>0.24</v>
      </c>
      <c r="I1548" s="3">
        <f>AVERAGEIF(Table1[School], B1548, Table1[Cit rank])</f>
        <v>0.29323529411764709</v>
      </c>
      <c r="J1548" s="3">
        <f>AVERAGEIF(Table1[School], B1548, Table1[YO rank])</f>
        <v>0.35682352941176476</v>
      </c>
      <c r="K1548" s="3">
        <f t="shared" si="84"/>
        <v>0.82179360369271348</v>
      </c>
      <c r="L1548" s="3">
        <f t="shared" si="85"/>
        <v>24</v>
      </c>
      <c r="M1548" s="3">
        <f t="shared" si="86"/>
        <v>2.7916666666666665</v>
      </c>
    </row>
    <row r="1549" spans="1:13">
      <c r="A1549" t="s">
        <v>1629</v>
      </c>
      <c r="B1549" t="s">
        <v>1614</v>
      </c>
      <c r="C1549" t="s">
        <v>6</v>
      </c>
      <c r="D1549" t="s">
        <v>83</v>
      </c>
      <c r="E1549">
        <v>239</v>
      </c>
      <c r="F1549">
        <v>1984</v>
      </c>
      <c r="G1549" s="3">
        <f>PERCENTRANK(Table1[Total Citations], E1549)</f>
        <v>0.24</v>
      </c>
      <c r="H1549">
        <f>1-PERCENTRANK(Table1[Earliest Pub], F1549)</f>
        <v>0.622</v>
      </c>
      <c r="I1549" s="3">
        <f>AVERAGEIF(Table1[School], B1549, Table1[Cit rank])</f>
        <v>0.29323529411764709</v>
      </c>
      <c r="J1549" s="3">
        <f>AVERAGEIF(Table1[School], B1549, Table1[YO rank])</f>
        <v>0.35682352941176476</v>
      </c>
      <c r="K1549" s="3">
        <f t="shared" si="84"/>
        <v>0.82179360369271348</v>
      </c>
      <c r="L1549" s="3">
        <f t="shared" si="85"/>
        <v>37</v>
      </c>
      <c r="M1549" s="3">
        <f t="shared" si="86"/>
        <v>6.4594594594594597</v>
      </c>
    </row>
    <row r="1550" spans="1:13">
      <c r="A1550" t="s">
        <v>1630</v>
      </c>
      <c r="B1550" t="s">
        <v>1614</v>
      </c>
      <c r="C1550" t="s">
        <v>7</v>
      </c>
      <c r="D1550" t="s">
        <v>83</v>
      </c>
      <c r="E1550">
        <v>4</v>
      </c>
      <c r="F1550">
        <v>1993</v>
      </c>
      <c r="G1550" s="3">
        <f>PERCENTRANK(Table1[Total Citations], E1550)</f>
        <v>0.01</v>
      </c>
      <c r="H1550">
        <f>1-PERCENTRANK(Table1[Earliest Pub], F1550)</f>
        <v>0.36299999999999999</v>
      </c>
      <c r="I1550" s="3">
        <f>AVERAGEIF(Table1[School], B1550, Table1[Cit rank])</f>
        <v>0.29323529411764709</v>
      </c>
      <c r="J1550" s="3">
        <f>AVERAGEIF(Table1[School], B1550, Table1[YO rank])</f>
        <v>0.35682352941176476</v>
      </c>
      <c r="K1550" s="3">
        <f t="shared" si="84"/>
        <v>0.82179360369271348</v>
      </c>
      <c r="L1550" s="3">
        <f t="shared" si="85"/>
        <v>28</v>
      </c>
      <c r="M1550" s="3">
        <f t="shared" si="86"/>
        <v>0.14285714285714285</v>
      </c>
    </row>
    <row r="1551" spans="1:13" ht="15.6">
      <c r="A1551" s="26" t="s">
        <v>1631</v>
      </c>
      <c r="B1551" s="26" t="s">
        <v>1632</v>
      </c>
      <c r="C1551" s="26" t="s">
        <v>7</v>
      </c>
      <c r="D1551" s="26" t="s">
        <v>83</v>
      </c>
      <c r="E1551" s="26">
        <v>19</v>
      </c>
      <c r="F1551" s="26">
        <v>1989</v>
      </c>
      <c r="G1551" s="3">
        <f>PERCENTRANK(Table1[Total Citations], E1551)</f>
        <v>2.5999999999999999E-2</v>
      </c>
      <c r="H1551">
        <f>1-PERCENTRANK(Table1[Earliest Pub], F1551)</f>
        <v>0.46899999999999997</v>
      </c>
      <c r="I1551" s="3">
        <f>AVERAGEIF(Table1[School], B1551, Table1[Cit rank])</f>
        <v>0.40327586206896548</v>
      </c>
      <c r="J1551" s="3">
        <f>AVERAGEIF(Table1[School], B1551, Table1[YO rank])</f>
        <v>0.52251724137931033</v>
      </c>
      <c r="K1551" s="3">
        <f t="shared" ref="K1551:K1582" si="87">I1551/J1551</f>
        <v>0.77179436415231306</v>
      </c>
      <c r="L1551" s="3">
        <f t="shared" si="85"/>
        <v>32</v>
      </c>
      <c r="M1551" s="3">
        <f t="shared" si="86"/>
        <v>0.59375</v>
      </c>
    </row>
    <row r="1552" spans="1:13" ht="15.6">
      <c r="A1552" s="26" t="s">
        <v>1633</v>
      </c>
      <c r="B1552" s="26" t="s">
        <v>1632</v>
      </c>
      <c r="C1552" s="26" t="s">
        <v>7</v>
      </c>
      <c r="D1552" s="26" t="s">
        <v>83</v>
      </c>
      <c r="E1552" s="26">
        <v>462</v>
      </c>
      <c r="F1552" s="26">
        <v>1977</v>
      </c>
      <c r="G1552" s="3">
        <f>PERCENTRANK(Table1[Total Citations], E1552)</f>
        <v>0.41799999999999998</v>
      </c>
      <c r="H1552">
        <f>1-PERCENTRANK(Table1[Earliest Pub], F1552)</f>
        <v>0.80499999999999994</v>
      </c>
      <c r="I1552" s="3">
        <f>AVERAGEIF(Table1[School], B1552, Table1[Cit rank])</f>
        <v>0.40327586206896548</v>
      </c>
      <c r="J1552" s="3">
        <f>AVERAGEIF(Table1[School], B1552, Table1[YO rank])</f>
        <v>0.52251724137931033</v>
      </c>
      <c r="K1552" s="3">
        <f t="shared" si="87"/>
        <v>0.77179436415231306</v>
      </c>
      <c r="L1552" s="3">
        <f t="shared" si="85"/>
        <v>44</v>
      </c>
      <c r="M1552" s="3">
        <f t="shared" si="86"/>
        <v>10.5</v>
      </c>
    </row>
    <row r="1553" spans="1:13" ht="15.6">
      <c r="A1553" s="26" t="s">
        <v>1634</v>
      </c>
      <c r="B1553" s="26" t="s">
        <v>1632</v>
      </c>
      <c r="C1553" s="26" t="s">
        <v>7</v>
      </c>
      <c r="D1553" s="26" t="s">
        <v>83</v>
      </c>
      <c r="E1553" s="26">
        <v>87</v>
      </c>
      <c r="F1553" s="26">
        <v>1984</v>
      </c>
      <c r="G1553" s="3">
        <f>PERCENTRANK(Table1[Total Citations], E1553)</f>
        <v>8.5000000000000006E-2</v>
      </c>
      <c r="H1553">
        <f>1-PERCENTRANK(Table1[Earliest Pub], F1553)</f>
        <v>0.622</v>
      </c>
      <c r="I1553" s="3">
        <f>AVERAGEIF(Table1[School], B1553, Table1[Cit rank])</f>
        <v>0.40327586206896548</v>
      </c>
      <c r="J1553" s="3">
        <f>AVERAGEIF(Table1[School], B1553, Table1[YO rank])</f>
        <v>0.52251724137931033</v>
      </c>
      <c r="K1553" s="3">
        <f t="shared" si="87"/>
        <v>0.77179436415231306</v>
      </c>
      <c r="L1553" s="3">
        <f t="shared" si="85"/>
        <v>37</v>
      </c>
      <c r="M1553" s="3">
        <f t="shared" si="86"/>
        <v>2.3513513513513513</v>
      </c>
    </row>
    <row r="1554" spans="1:13" ht="15.6">
      <c r="A1554" s="26" t="s">
        <v>1635</v>
      </c>
      <c r="B1554" s="26" t="s">
        <v>1632</v>
      </c>
      <c r="C1554" s="26" t="s">
        <v>7</v>
      </c>
      <c r="D1554" s="26" t="s">
        <v>83</v>
      </c>
      <c r="E1554" s="26">
        <v>735</v>
      </c>
      <c r="F1554" s="26">
        <v>1987</v>
      </c>
      <c r="G1554" s="3">
        <f>PERCENTRANK(Table1[Total Citations], E1554)</f>
        <v>0.58399999999999996</v>
      </c>
      <c r="H1554">
        <f>1-PERCENTRANK(Table1[Earliest Pub], F1554)</f>
        <v>0.53</v>
      </c>
      <c r="I1554" s="3">
        <f>AVERAGEIF(Table1[School], B1554, Table1[Cit rank])</f>
        <v>0.40327586206896548</v>
      </c>
      <c r="J1554" s="3">
        <f>AVERAGEIF(Table1[School], B1554, Table1[YO rank])</f>
        <v>0.52251724137931033</v>
      </c>
      <c r="K1554" s="3">
        <f t="shared" si="87"/>
        <v>0.77179436415231306</v>
      </c>
      <c r="L1554" s="3">
        <f t="shared" si="85"/>
        <v>34</v>
      </c>
      <c r="M1554" s="3">
        <f t="shared" si="86"/>
        <v>21.617647058823529</v>
      </c>
    </row>
    <row r="1555" spans="1:13" ht="15.6">
      <c r="A1555" s="26" t="s">
        <v>1636</v>
      </c>
      <c r="B1555" s="26" t="s">
        <v>1632</v>
      </c>
      <c r="C1555" s="26" t="s">
        <v>7</v>
      </c>
      <c r="D1555" s="26" t="s">
        <v>83</v>
      </c>
      <c r="E1555" s="26">
        <v>2372</v>
      </c>
      <c r="F1555" s="26">
        <v>1984</v>
      </c>
      <c r="G1555" s="3">
        <f>PERCENTRANK(Table1[Total Citations], E1555)</f>
        <v>0.88400000000000001</v>
      </c>
      <c r="H1555">
        <f>1-PERCENTRANK(Table1[Earliest Pub], F1555)</f>
        <v>0.622</v>
      </c>
      <c r="I1555" s="3">
        <f>AVERAGEIF(Table1[School], B1555, Table1[Cit rank])</f>
        <v>0.40327586206896548</v>
      </c>
      <c r="J1555" s="3">
        <f>AVERAGEIF(Table1[School], B1555, Table1[YO rank])</f>
        <v>0.52251724137931033</v>
      </c>
      <c r="K1555" s="3">
        <f t="shared" si="87"/>
        <v>0.77179436415231306</v>
      </c>
      <c r="L1555" s="3">
        <f t="shared" si="85"/>
        <v>37</v>
      </c>
      <c r="M1555" s="3">
        <f t="shared" si="86"/>
        <v>64.108108108108112</v>
      </c>
    </row>
    <row r="1556" spans="1:13" ht="15.6">
      <c r="A1556" s="26" t="s">
        <v>1637</v>
      </c>
      <c r="B1556" s="26" t="s">
        <v>1632</v>
      </c>
      <c r="C1556" s="26" t="s">
        <v>7</v>
      </c>
      <c r="D1556" s="26" t="s">
        <v>83</v>
      </c>
      <c r="E1556" s="26">
        <v>685</v>
      </c>
      <c r="F1556" s="26">
        <v>1987</v>
      </c>
      <c r="G1556" s="3">
        <f>PERCENTRANK(Table1[Total Citations], E1556)</f>
        <v>0.56399999999999995</v>
      </c>
      <c r="H1556">
        <f>1-PERCENTRANK(Table1[Earliest Pub], F1556)</f>
        <v>0.53</v>
      </c>
      <c r="I1556" s="3">
        <f>AVERAGEIF(Table1[School], B1556, Table1[Cit rank])</f>
        <v>0.40327586206896548</v>
      </c>
      <c r="J1556" s="3">
        <f>AVERAGEIF(Table1[School], B1556, Table1[YO rank])</f>
        <v>0.52251724137931033</v>
      </c>
      <c r="K1556" s="3">
        <f t="shared" si="87"/>
        <v>0.77179436415231306</v>
      </c>
      <c r="L1556" s="3">
        <f t="shared" si="85"/>
        <v>34</v>
      </c>
      <c r="M1556" s="3">
        <f t="shared" si="86"/>
        <v>20.147058823529413</v>
      </c>
    </row>
    <row r="1557" spans="1:13" ht="15.6">
      <c r="A1557" s="26" t="s">
        <v>1638</v>
      </c>
      <c r="B1557" s="26" t="s">
        <v>1632</v>
      </c>
      <c r="C1557" s="26" t="s">
        <v>7</v>
      </c>
      <c r="D1557" s="26" t="s">
        <v>83</v>
      </c>
      <c r="E1557" s="26">
        <v>279</v>
      </c>
      <c r="F1557" s="26">
        <v>1998</v>
      </c>
      <c r="G1557" s="3">
        <f>PERCENTRANK(Table1[Total Citations], E1557)</f>
        <v>0.27700000000000002</v>
      </c>
      <c r="H1557">
        <f>1-PERCENTRANK(Table1[Earliest Pub], F1557)</f>
        <v>0.20899999999999996</v>
      </c>
      <c r="I1557" s="3">
        <f>AVERAGEIF(Table1[School], B1557, Table1[Cit rank])</f>
        <v>0.40327586206896548</v>
      </c>
      <c r="J1557" s="3">
        <f>AVERAGEIF(Table1[School], B1557, Table1[YO rank])</f>
        <v>0.52251724137931033</v>
      </c>
      <c r="K1557" s="3">
        <f t="shared" si="87"/>
        <v>0.77179436415231306</v>
      </c>
      <c r="L1557" s="3">
        <f t="shared" si="85"/>
        <v>23</v>
      </c>
      <c r="M1557" s="3">
        <f t="shared" si="86"/>
        <v>12.130434782608695</v>
      </c>
    </row>
    <row r="1558" spans="1:13" ht="15.6">
      <c r="A1558" s="26" t="s">
        <v>1639</v>
      </c>
      <c r="B1558" s="26" t="s">
        <v>1632</v>
      </c>
      <c r="C1558" s="26" t="s">
        <v>7</v>
      </c>
      <c r="D1558" s="26" t="s">
        <v>83</v>
      </c>
      <c r="E1558" s="26">
        <v>391</v>
      </c>
      <c r="F1558" s="26">
        <v>1981</v>
      </c>
      <c r="G1558" s="3">
        <f>PERCENTRANK(Table1[Total Citations], E1558)</f>
        <v>0.371</v>
      </c>
      <c r="H1558">
        <f>1-PERCENTRANK(Table1[Earliest Pub], F1558)</f>
        <v>0.71399999999999997</v>
      </c>
      <c r="I1558" s="3">
        <f>AVERAGEIF(Table1[School], B1558, Table1[Cit rank])</f>
        <v>0.40327586206896548</v>
      </c>
      <c r="J1558" s="3">
        <f>AVERAGEIF(Table1[School], B1558, Table1[YO rank])</f>
        <v>0.52251724137931033</v>
      </c>
      <c r="K1558" s="3">
        <f t="shared" si="87"/>
        <v>0.77179436415231306</v>
      </c>
      <c r="L1558" s="3">
        <f t="shared" si="85"/>
        <v>40</v>
      </c>
      <c r="M1558" s="3">
        <f t="shared" si="86"/>
        <v>9.7750000000000004</v>
      </c>
    </row>
    <row r="1559" spans="1:13" ht="15.6">
      <c r="A1559" s="26" t="s">
        <v>1640</v>
      </c>
      <c r="B1559" s="26" t="s">
        <v>1632</v>
      </c>
      <c r="C1559" s="26" t="s">
        <v>6</v>
      </c>
      <c r="D1559" s="26" t="s">
        <v>83</v>
      </c>
      <c r="E1559" s="26">
        <v>105</v>
      </c>
      <c r="F1559" s="26">
        <v>1988</v>
      </c>
      <c r="G1559" s="3">
        <f>PERCENTRANK(Table1[Total Citations], E1559)</f>
        <v>0.10100000000000001</v>
      </c>
      <c r="H1559">
        <f>1-PERCENTRANK(Table1[Earliest Pub], F1559)</f>
        <v>0.5</v>
      </c>
      <c r="I1559" s="3">
        <f>AVERAGEIF(Table1[School], B1559, Table1[Cit rank])</f>
        <v>0.40327586206896548</v>
      </c>
      <c r="J1559" s="3">
        <f>AVERAGEIF(Table1[School], B1559, Table1[YO rank])</f>
        <v>0.52251724137931033</v>
      </c>
      <c r="K1559" s="3">
        <f t="shared" si="87"/>
        <v>0.77179436415231306</v>
      </c>
      <c r="L1559" s="3">
        <f t="shared" si="85"/>
        <v>33</v>
      </c>
      <c r="M1559" s="3">
        <f t="shared" si="86"/>
        <v>3.1818181818181817</v>
      </c>
    </row>
    <row r="1560" spans="1:13" ht="15.6">
      <c r="A1560" s="26" t="s">
        <v>1641</v>
      </c>
      <c r="B1560" s="26" t="s">
        <v>1632</v>
      </c>
      <c r="C1560" s="26" t="s">
        <v>7</v>
      </c>
      <c r="D1560" s="26" t="s">
        <v>83</v>
      </c>
      <c r="E1560" s="26">
        <v>447</v>
      </c>
      <c r="F1560" s="26">
        <v>1998</v>
      </c>
      <c r="G1560" s="3">
        <f>PERCENTRANK(Table1[Total Citations], E1560)</f>
        <v>0.41099999999999998</v>
      </c>
      <c r="H1560">
        <f>1-PERCENTRANK(Table1[Earliest Pub], F1560)</f>
        <v>0.20899999999999996</v>
      </c>
      <c r="I1560" s="3">
        <f>AVERAGEIF(Table1[School], B1560, Table1[Cit rank])</f>
        <v>0.40327586206896548</v>
      </c>
      <c r="J1560" s="3">
        <f>AVERAGEIF(Table1[School], B1560, Table1[YO rank])</f>
        <v>0.52251724137931033</v>
      </c>
      <c r="K1560" s="3">
        <f t="shared" si="87"/>
        <v>0.77179436415231306</v>
      </c>
      <c r="L1560" s="3">
        <f t="shared" si="85"/>
        <v>23</v>
      </c>
      <c r="M1560" s="3">
        <f t="shared" si="86"/>
        <v>19.434782608695652</v>
      </c>
    </row>
    <row r="1561" spans="1:13" ht="15.6">
      <c r="A1561" s="26" t="s">
        <v>1642</v>
      </c>
      <c r="B1561" s="26" t="s">
        <v>1632</v>
      </c>
      <c r="C1561" s="26" t="s">
        <v>7</v>
      </c>
      <c r="D1561" s="26" t="s">
        <v>83</v>
      </c>
      <c r="E1561" s="26">
        <v>491</v>
      </c>
      <c r="F1561" s="26">
        <v>1982</v>
      </c>
      <c r="G1561" s="3">
        <f>PERCENTRANK(Table1[Total Citations], E1561)</f>
        <v>0.436</v>
      </c>
      <c r="H1561">
        <f>1-PERCENTRANK(Table1[Earliest Pub], F1561)</f>
        <v>0.68399999999999994</v>
      </c>
      <c r="I1561" s="3">
        <f>AVERAGEIF(Table1[School], B1561, Table1[Cit rank])</f>
        <v>0.40327586206896548</v>
      </c>
      <c r="J1561" s="3">
        <f>AVERAGEIF(Table1[School], B1561, Table1[YO rank])</f>
        <v>0.52251724137931033</v>
      </c>
      <c r="K1561" s="3">
        <f t="shared" si="87"/>
        <v>0.77179436415231306</v>
      </c>
      <c r="L1561" s="3">
        <f t="shared" si="85"/>
        <v>39</v>
      </c>
      <c r="M1561" s="3">
        <f t="shared" si="86"/>
        <v>12.589743589743589</v>
      </c>
    </row>
    <row r="1562" spans="1:13" ht="15.6">
      <c r="A1562" s="26" t="s">
        <v>1643</v>
      </c>
      <c r="B1562" s="26" t="s">
        <v>1632</v>
      </c>
      <c r="C1562" s="26" t="s">
        <v>7</v>
      </c>
      <c r="D1562" s="26" t="s">
        <v>83</v>
      </c>
      <c r="E1562" s="26">
        <v>97</v>
      </c>
      <c r="F1562" s="26">
        <v>1983</v>
      </c>
      <c r="G1562" s="3">
        <f>PERCENTRANK(Table1[Total Citations], E1562)</f>
        <v>9.2999999999999999E-2</v>
      </c>
      <c r="H1562">
        <f>1-PERCENTRANK(Table1[Earliest Pub], F1562)</f>
        <v>0.65200000000000002</v>
      </c>
      <c r="I1562" s="3">
        <f>AVERAGEIF(Table1[School], B1562, Table1[Cit rank])</f>
        <v>0.40327586206896548</v>
      </c>
      <c r="J1562" s="3">
        <f>AVERAGEIF(Table1[School], B1562, Table1[YO rank])</f>
        <v>0.52251724137931033</v>
      </c>
      <c r="K1562" s="3">
        <f t="shared" si="87"/>
        <v>0.77179436415231306</v>
      </c>
      <c r="L1562" s="3">
        <f t="shared" si="85"/>
        <v>38</v>
      </c>
      <c r="M1562" s="3">
        <f t="shared" si="86"/>
        <v>2.5526315789473686</v>
      </c>
    </row>
    <row r="1563" spans="1:13" ht="15.6">
      <c r="A1563" s="26" t="s">
        <v>1644</v>
      </c>
      <c r="B1563" s="26" t="s">
        <v>1632</v>
      </c>
      <c r="C1563" s="26" t="s">
        <v>7</v>
      </c>
      <c r="D1563" s="26" t="s">
        <v>83</v>
      </c>
      <c r="E1563" s="26">
        <v>1360</v>
      </c>
      <c r="F1563" s="26">
        <v>1996</v>
      </c>
      <c r="G1563" s="3">
        <f>PERCENTRANK(Table1[Total Citations], E1563)</f>
        <v>0.76500000000000001</v>
      </c>
      <c r="H1563">
        <f>1-PERCENTRANK(Table1[Earliest Pub], F1563)</f>
        <v>0.27800000000000002</v>
      </c>
      <c r="I1563" s="3">
        <f>AVERAGEIF(Table1[School], B1563, Table1[Cit rank])</f>
        <v>0.40327586206896548</v>
      </c>
      <c r="J1563" s="3">
        <f>AVERAGEIF(Table1[School], B1563, Table1[YO rank])</f>
        <v>0.52251724137931033</v>
      </c>
      <c r="K1563" s="3">
        <f t="shared" si="87"/>
        <v>0.77179436415231306</v>
      </c>
      <c r="L1563" s="3">
        <f t="shared" si="85"/>
        <v>25</v>
      </c>
      <c r="M1563" s="3">
        <f t="shared" si="86"/>
        <v>54.4</v>
      </c>
    </row>
    <row r="1564" spans="1:13" ht="15.6">
      <c r="A1564" s="26" t="s">
        <v>1645</v>
      </c>
      <c r="B1564" s="26" t="s">
        <v>1632</v>
      </c>
      <c r="C1564" s="26" t="s">
        <v>7</v>
      </c>
      <c r="D1564" s="26" t="s">
        <v>83</v>
      </c>
      <c r="E1564" s="26">
        <v>175</v>
      </c>
      <c r="F1564" s="26">
        <v>1975</v>
      </c>
      <c r="G1564" s="3">
        <f>PERCENTRANK(Table1[Total Citations], E1564)</f>
        <v>0.16200000000000001</v>
      </c>
      <c r="H1564">
        <f>1-PERCENTRANK(Table1[Earliest Pub], F1564)</f>
        <v>0.84599999999999997</v>
      </c>
      <c r="I1564" s="3">
        <f>AVERAGEIF(Table1[School], B1564, Table1[Cit rank])</f>
        <v>0.40327586206896548</v>
      </c>
      <c r="J1564" s="3">
        <f>AVERAGEIF(Table1[School], B1564, Table1[YO rank])</f>
        <v>0.52251724137931033</v>
      </c>
      <c r="K1564" s="3">
        <f t="shared" si="87"/>
        <v>0.77179436415231306</v>
      </c>
      <c r="L1564" s="3">
        <f t="shared" si="85"/>
        <v>46</v>
      </c>
      <c r="M1564" s="3">
        <f t="shared" si="86"/>
        <v>3.8043478260869565</v>
      </c>
    </row>
    <row r="1565" spans="1:13" ht="15.6">
      <c r="A1565" s="26" t="s">
        <v>1646</v>
      </c>
      <c r="B1565" s="26" t="s">
        <v>1632</v>
      </c>
      <c r="C1565" s="26" t="s">
        <v>7</v>
      </c>
      <c r="D1565" s="26" t="s">
        <v>83</v>
      </c>
      <c r="E1565" s="26">
        <v>1925</v>
      </c>
      <c r="F1565" s="26">
        <v>1980</v>
      </c>
      <c r="G1565" s="3">
        <f>PERCENTRANK(Table1[Total Citations], E1565)</f>
        <v>0.85299999999999998</v>
      </c>
      <c r="H1565">
        <f>1-PERCENTRANK(Table1[Earliest Pub], F1565)</f>
        <v>0.73899999999999999</v>
      </c>
      <c r="I1565" s="3">
        <f>AVERAGEIF(Table1[School], B1565, Table1[Cit rank])</f>
        <v>0.40327586206896548</v>
      </c>
      <c r="J1565" s="3">
        <f>AVERAGEIF(Table1[School], B1565, Table1[YO rank])</f>
        <v>0.52251724137931033</v>
      </c>
      <c r="K1565" s="3">
        <f t="shared" si="87"/>
        <v>0.77179436415231306</v>
      </c>
      <c r="L1565" s="3">
        <f t="shared" si="85"/>
        <v>41</v>
      </c>
      <c r="M1565" s="3">
        <f t="shared" si="86"/>
        <v>46.951219512195124</v>
      </c>
    </row>
    <row r="1566" spans="1:13" ht="15.6">
      <c r="A1566" s="26" t="s">
        <v>1647</v>
      </c>
      <c r="B1566" s="26" t="s">
        <v>1632</v>
      </c>
      <c r="C1566" s="26" t="s">
        <v>7</v>
      </c>
      <c r="D1566" s="26" t="s">
        <v>83</v>
      </c>
      <c r="E1566" s="26">
        <v>1014</v>
      </c>
      <c r="F1566" s="26">
        <v>1997</v>
      </c>
      <c r="G1566" s="3">
        <f>PERCENTRANK(Table1[Total Citations], E1566)</f>
        <v>0.68200000000000005</v>
      </c>
      <c r="H1566">
        <f>1-PERCENTRANK(Table1[Earliest Pub], F1566)</f>
        <v>0.24</v>
      </c>
      <c r="I1566" s="3">
        <f>AVERAGEIF(Table1[School], B1566, Table1[Cit rank])</f>
        <v>0.40327586206896548</v>
      </c>
      <c r="J1566" s="3">
        <f>AVERAGEIF(Table1[School], B1566, Table1[YO rank])</f>
        <v>0.52251724137931033</v>
      </c>
      <c r="K1566" s="3">
        <f t="shared" si="87"/>
        <v>0.77179436415231306</v>
      </c>
      <c r="L1566" s="3">
        <f t="shared" si="85"/>
        <v>24</v>
      </c>
      <c r="M1566" s="3">
        <f t="shared" si="86"/>
        <v>42.25</v>
      </c>
    </row>
    <row r="1567" spans="1:13" ht="15.6">
      <c r="A1567" s="26" t="s">
        <v>1648</v>
      </c>
      <c r="B1567" s="26" t="s">
        <v>1632</v>
      </c>
      <c r="C1567" s="26" t="s">
        <v>7</v>
      </c>
      <c r="D1567" s="26" t="s">
        <v>83</v>
      </c>
      <c r="E1567" s="26">
        <v>1245</v>
      </c>
      <c r="F1567" s="26">
        <v>1989</v>
      </c>
      <c r="G1567" s="3">
        <f>PERCENTRANK(Table1[Total Citations], E1567)</f>
        <v>0.74399999999999999</v>
      </c>
      <c r="H1567">
        <f>1-PERCENTRANK(Table1[Earliest Pub], F1567)</f>
        <v>0.46899999999999997</v>
      </c>
      <c r="I1567" s="3">
        <f>AVERAGEIF(Table1[School], B1567, Table1[Cit rank])</f>
        <v>0.40327586206896548</v>
      </c>
      <c r="J1567" s="3">
        <f>AVERAGEIF(Table1[School], B1567, Table1[YO rank])</f>
        <v>0.52251724137931033</v>
      </c>
      <c r="K1567" s="3">
        <f t="shared" si="87"/>
        <v>0.77179436415231306</v>
      </c>
      <c r="L1567" s="3">
        <f t="shared" si="85"/>
        <v>32</v>
      </c>
      <c r="M1567" s="3">
        <f t="shared" si="86"/>
        <v>38.90625</v>
      </c>
    </row>
    <row r="1568" spans="1:13" ht="15.6">
      <c r="A1568" s="26" t="s">
        <v>1649</v>
      </c>
      <c r="B1568" s="26" t="s">
        <v>1632</v>
      </c>
      <c r="C1568" s="26" t="s">
        <v>7</v>
      </c>
      <c r="D1568" s="26" t="s">
        <v>83</v>
      </c>
      <c r="E1568" s="26">
        <v>894</v>
      </c>
      <c r="F1568" s="26">
        <v>1980</v>
      </c>
      <c r="G1568" s="3">
        <f>PERCENTRANK(Table1[Total Citations], E1568)</f>
        <v>0.64500000000000002</v>
      </c>
      <c r="H1568">
        <f>1-PERCENTRANK(Table1[Earliest Pub], F1568)</f>
        <v>0.73899999999999999</v>
      </c>
      <c r="I1568" s="3">
        <f>AVERAGEIF(Table1[School], B1568, Table1[Cit rank])</f>
        <v>0.40327586206896548</v>
      </c>
      <c r="J1568" s="3">
        <f>AVERAGEIF(Table1[School], B1568, Table1[YO rank])</f>
        <v>0.52251724137931033</v>
      </c>
      <c r="K1568" s="3">
        <f t="shared" si="87"/>
        <v>0.77179436415231306</v>
      </c>
      <c r="L1568" s="3">
        <f t="shared" si="85"/>
        <v>41</v>
      </c>
      <c r="M1568" s="3">
        <f t="shared" si="86"/>
        <v>21.804878048780488</v>
      </c>
    </row>
    <row r="1569" spans="1:13" ht="15.6">
      <c r="A1569" s="26" t="s">
        <v>1650</v>
      </c>
      <c r="B1569" s="26" t="s">
        <v>1632</v>
      </c>
      <c r="C1569" s="26" t="s">
        <v>7</v>
      </c>
      <c r="D1569" s="26" t="s">
        <v>83</v>
      </c>
      <c r="E1569" s="26">
        <v>338</v>
      </c>
      <c r="F1569" s="26">
        <v>1997</v>
      </c>
      <c r="G1569" s="3">
        <f>PERCENTRANK(Table1[Total Citations], E1569)</f>
        <v>0.33200000000000002</v>
      </c>
      <c r="H1569">
        <f>1-PERCENTRANK(Table1[Earliest Pub], F1569)</f>
        <v>0.24</v>
      </c>
      <c r="I1569" s="3">
        <f>AVERAGEIF(Table1[School], B1569, Table1[Cit rank])</f>
        <v>0.40327586206896548</v>
      </c>
      <c r="J1569" s="3">
        <f>AVERAGEIF(Table1[School], B1569, Table1[YO rank])</f>
        <v>0.52251724137931033</v>
      </c>
      <c r="K1569" s="3">
        <f t="shared" si="87"/>
        <v>0.77179436415231306</v>
      </c>
      <c r="L1569" s="3">
        <f t="shared" si="85"/>
        <v>24</v>
      </c>
      <c r="M1569" s="3">
        <f t="shared" si="86"/>
        <v>14.083333333333334</v>
      </c>
    </row>
    <row r="1570" spans="1:13" ht="15.6">
      <c r="A1570" s="26" t="s">
        <v>1651</v>
      </c>
      <c r="B1570" s="26" t="s">
        <v>1632</v>
      </c>
      <c r="C1570" s="26" t="s">
        <v>7</v>
      </c>
      <c r="D1570" s="26" t="s">
        <v>83</v>
      </c>
      <c r="E1570" s="26">
        <v>222</v>
      </c>
      <c r="F1570" s="26">
        <v>1971</v>
      </c>
      <c r="G1570" s="3">
        <f>PERCENTRANK(Table1[Total Citations], E1570)</f>
        <v>0.219</v>
      </c>
      <c r="H1570">
        <f>1-PERCENTRANK(Table1[Earliest Pub], F1570)</f>
        <v>0.91300000000000003</v>
      </c>
      <c r="I1570" s="3">
        <f>AVERAGEIF(Table1[School], B1570, Table1[Cit rank])</f>
        <v>0.40327586206896548</v>
      </c>
      <c r="J1570" s="3">
        <f>AVERAGEIF(Table1[School], B1570, Table1[YO rank])</f>
        <v>0.52251724137931033</v>
      </c>
      <c r="K1570" s="3">
        <f t="shared" si="87"/>
        <v>0.77179436415231306</v>
      </c>
      <c r="L1570" s="3">
        <f t="shared" si="85"/>
        <v>50</v>
      </c>
      <c r="M1570" s="3">
        <f t="shared" si="86"/>
        <v>4.4400000000000004</v>
      </c>
    </row>
    <row r="1571" spans="1:13" ht="15.6">
      <c r="A1571" s="26" t="s">
        <v>1652</v>
      </c>
      <c r="B1571" s="26" t="s">
        <v>1632</v>
      </c>
      <c r="C1571" s="26" t="s">
        <v>7</v>
      </c>
      <c r="D1571" s="26" t="s">
        <v>83</v>
      </c>
      <c r="E1571" s="26">
        <v>1096</v>
      </c>
      <c r="F1571" s="26">
        <v>1982</v>
      </c>
      <c r="G1571" s="3">
        <f>PERCENTRANK(Table1[Total Citations], E1571)</f>
        <v>0.70799999999999996</v>
      </c>
      <c r="H1571">
        <f>1-PERCENTRANK(Table1[Earliest Pub], F1571)</f>
        <v>0.68399999999999994</v>
      </c>
      <c r="I1571" s="3">
        <f>AVERAGEIF(Table1[School], B1571, Table1[Cit rank])</f>
        <v>0.40327586206896548</v>
      </c>
      <c r="J1571" s="3">
        <f>AVERAGEIF(Table1[School], B1571, Table1[YO rank])</f>
        <v>0.52251724137931033</v>
      </c>
      <c r="K1571" s="3">
        <f t="shared" si="87"/>
        <v>0.77179436415231306</v>
      </c>
      <c r="L1571" s="3">
        <f t="shared" si="85"/>
        <v>39</v>
      </c>
      <c r="M1571" s="3">
        <f t="shared" si="86"/>
        <v>28.102564102564102</v>
      </c>
    </row>
    <row r="1572" spans="1:13" ht="15.6">
      <c r="A1572" s="26" t="s">
        <v>1653</v>
      </c>
      <c r="B1572" s="26" t="s">
        <v>1632</v>
      </c>
      <c r="C1572" s="26" t="s">
        <v>7</v>
      </c>
      <c r="D1572" s="26" t="s">
        <v>83</v>
      </c>
      <c r="E1572" s="26">
        <v>346</v>
      </c>
      <c r="F1572" s="26">
        <v>2003</v>
      </c>
      <c r="G1572" s="3">
        <f>PERCENTRANK(Table1[Total Citations], E1572)</f>
        <v>0.33900000000000002</v>
      </c>
      <c r="H1572">
        <f>1-PERCENTRANK(Table1[Earliest Pub], F1572)</f>
        <v>8.1999999999999962E-2</v>
      </c>
      <c r="I1572" s="3">
        <f>AVERAGEIF(Table1[School], B1572, Table1[Cit rank])</f>
        <v>0.40327586206896548</v>
      </c>
      <c r="J1572" s="3">
        <f>AVERAGEIF(Table1[School], B1572, Table1[YO rank])</f>
        <v>0.52251724137931033</v>
      </c>
      <c r="K1572" s="3">
        <f t="shared" si="87"/>
        <v>0.77179436415231306</v>
      </c>
      <c r="L1572" s="3">
        <f t="shared" si="85"/>
        <v>18</v>
      </c>
      <c r="M1572" s="3">
        <f t="shared" si="86"/>
        <v>19.222222222222221</v>
      </c>
    </row>
    <row r="1573" spans="1:13" ht="15.6">
      <c r="A1573" s="26" t="s">
        <v>1654</v>
      </c>
      <c r="B1573" s="26" t="s">
        <v>1632</v>
      </c>
      <c r="C1573" s="26" t="s">
        <v>7</v>
      </c>
      <c r="D1573" s="26" t="s">
        <v>83</v>
      </c>
      <c r="E1573" s="26">
        <v>565</v>
      </c>
      <c r="F1573" s="26">
        <v>1988</v>
      </c>
      <c r="G1573" s="3">
        <f>PERCENTRANK(Table1[Total Citations], E1573)</f>
        <v>0.48499999999999999</v>
      </c>
      <c r="H1573">
        <f>1-PERCENTRANK(Table1[Earliest Pub], F1573)</f>
        <v>0.5</v>
      </c>
      <c r="I1573" s="3">
        <f>AVERAGEIF(Table1[School], B1573, Table1[Cit rank])</f>
        <v>0.40327586206896548</v>
      </c>
      <c r="J1573" s="3">
        <f>AVERAGEIF(Table1[School], B1573, Table1[YO rank])</f>
        <v>0.52251724137931033</v>
      </c>
      <c r="K1573" s="3">
        <f t="shared" si="87"/>
        <v>0.77179436415231306</v>
      </c>
      <c r="L1573" s="3">
        <f t="shared" si="85"/>
        <v>33</v>
      </c>
      <c r="M1573" s="3">
        <f t="shared" si="86"/>
        <v>17.121212121212121</v>
      </c>
    </row>
    <row r="1574" spans="1:13" ht="15.6">
      <c r="A1574" s="26" t="s">
        <v>1655</v>
      </c>
      <c r="B1574" s="26" t="s">
        <v>1632</v>
      </c>
      <c r="C1574" s="26" t="s">
        <v>7</v>
      </c>
      <c r="D1574" s="26" t="s">
        <v>83</v>
      </c>
      <c r="E1574" s="26">
        <v>664</v>
      </c>
      <c r="F1574" s="26">
        <v>2005</v>
      </c>
      <c r="G1574" s="3">
        <f>PERCENTRANK(Table1[Total Citations], E1574)</f>
        <v>0.55000000000000004</v>
      </c>
      <c r="H1574">
        <f>1-PERCENTRANK(Table1[Earliest Pub], F1574)</f>
        <v>4.1000000000000036E-2</v>
      </c>
      <c r="I1574" s="3">
        <f>AVERAGEIF(Table1[School], B1574, Table1[Cit rank])</f>
        <v>0.40327586206896548</v>
      </c>
      <c r="J1574" s="3">
        <f>AVERAGEIF(Table1[School], B1574, Table1[YO rank])</f>
        <v>0.52251724137931033</v>
      </c>
      <c r="K1574" s="3">
        <f t="shared" si="87"/>
        <v>0.77179436415231306</v>
      </c>
      <c r="L1574" s="3">
        <f t="shared" si="85"/>
        <v>16</v>
      </c>
      <c r="M1574" s="3">
        <f t="shared" si="86"/>
        <v>41.5</v>
      </c>
    </row>
    <row r="1575" spans="1:13" ht="15.6">
      <c r="A1575" s="26" t="s">
        <v>1656</v>
      </c>
      <c r="B1575" s="26" t="s">
        <v>1632</v>
      </c>
      <c r="C1575" s="26" t="s">
        <v>7</v>
      </c>
      <c r="D1575" s="26" t="s">
        <v>83</v>
      </c>
      <c r="E1575" s="26">
        <v>382</v>
      </c>
      <c r="F1575" s="26">
        <v>1998</v>
      </c>
      <c r="G1575" s="3">
        <f>PERCENTRANK(Table1[Total Citations], E1575)</f>
        <v>0.36499999999999999</v>
      </c>
      <c r="H1575">
        <f>1-PERCENTRANK(Table1[Earliest Pub], F1575)</f>
        <v>0.20899999999999996</v>
      </c>
      <c r="I1575" s="3">
        <f>AVERAGEIF(Table1[School], B1575, Table1[Cit rank])</f>
        <v>0.40327586206896548</v>
      </c>
      <c r="J1575" s="3">
        <f>AVERAGEIF(Table1[School], B1575, Table1[YO rank])</f>
        <v>0.52251724137931033</v>
      </c>
      <c r="K1575" s="3">
        <f t="shared" si="87"/>
        <v>0.77179436415231306</v>
      </c>
      <c r="L1575" s="3">
        <f t="shared" si="85"/>
        <v>23</v>
      </c>
      <c r="M1575" s="3">
        <f t="shared" si="86"/>
        <v>16.608695652173914</v>
      </c>
    </row>
    <row r="1576" spans="1:13" ht="15.6">
      <c r="A1576" s="26" t="s">
        <v>1657</v>
      </c>
      <c r="B1576" s="26" t="s">
        <v>1632</v>
      </c>
      <c r="C1576" s="26" t="s">
        <v>7</v>
      </c>
      <c r="D1576" s="26" t="s">
        <v>83</v>
      </c>
      <c r="E1576" s="26">
        <v>57</v>
      </c>
      <c r="F1576" s="26">
        <v>1987</v>
      </c>
      <c r="G1576" s="3">
        <f>PERCENTRANK(Table1[Total Citations], E1576)</f>
        <v>5.8999999999999997E-2</v>
      </c>
      <c r="H1576">
        <f>1-PERCENTRANK(Table1[Earliest Pub], F1576)</f>
        <v>0.53</v>
      </c>
      <c r="I1576" s="3">
        <f>AVERAGEIF(Table1[School], B1576, Table1[Cit rank])</f>
        <v>0.40327586206896548</v>
      </c>
      <c r="J1576" s="3">
        <f>AVERAGEIF(Table1[School], B1576, Table1[YO rank])</f>
        <v>0.52251724137931033</v>
      </c>
      <c r="K1576" s="3">
        <f t="shared" si="87"/>
        <v>0.77179436415231306</v>
      </c>
      <c r="L1576" s="3">
        <f t="shared" si="85"/>
        <v>34</v>
      </c>
      <c r="M1576" s="3">
        <f t="shared" si="86"/>
        <v>1.6764705882352942</v>
      </c>
    </row>
    <row r="1577" spans="1:13" ht="15.6">
      <c r="A1577" s="26" t="s">
        <v>1658</v>
      </c>
      <c r="B1577" s="26" t="s">
        <v>1632</v>
      </c>
      <c r="C1577" s="26" t="s">
        <v>7</v>
      </c>
      <c r="D1577" s="26" t="s">
        <v>83</v>
      </c>
      <c r="E1577" s="26">
        <v>219</v>
      </c>
      <c r="F1577" s="26">
        <v>1993</v>
      </c>
      <c r="G1577" s="3">
        <f>PERCENTRANK(Table1[Total Citations], E1577)</f>
        <v>0.216</v>
      </c>
      <c r="H1577">
        <f>1-PERCENTRANK(Table1[Earliest Pub], F1577)</f>
        <v>0.36299999999999999</v>
      </c>
      <c r="I1577" s="3">
        <f>AVERAGEIF(Table1[School], B1577, Table1[Cit rank])</f>
        <v>0.40327586206896548</v>
      </c>
      <c r="J1577" s="3">
        <f>AVERAGEIF(Table1[School], B1577, Table1[YO rank])</f>
        <v>0.52251724137931033</v>
      </c>
      <c r="K1577" s="3">
        <f t="shared" si="87"/>
        <v>0.77179436415231306</v>
      </c>
      <c r="L1577" s="3">
        <f t="shared" si="85"/>
        <v>28</v>
      </c>
      <c r="M1577" s="3">
        <f t="shared" si="86"/>
        <v>7.8214285714285712</v>
      </c>
    </row>
    <row r="1578" spans="1:13" ht="15.6">
      <c r="A1578" s="26" t="s">
        <v>1659</v>
      </c>
      <c r="B1578" s="26" t="s">
        <v>1632</v>
      </c>
      <c r="C1578" s="26" t="s">
        <v>7</v>
      </c>
      <c r="D1578" s="26" t="s">
        <v>83</v>
      </c>
      <c r="E1578" s="26">
        <v>272</v>
      </c>
      <c r="F1578" s="26">
        <v>1980</v>
      </c>
      <c r="G1578" s="3">
        <f>PERCENTRANK(Table1[Total Citations], E1578)</f>
        <v>0.26900000000000002</v>
      </c>
      <c r="H1578">
        <f>1-PERCENTRANK(Table1[Earliest Pub], F1578)</f>
        <v>0.73899999999999999</v>
      </c>
      <c r="I1578" s="3">
        <f>AVERAGEIF(Table1[School], B1578, Table1[Cit rank])</f>
        <v>0.40327586206896548</v>
      </c>
      <c r="J1578" s="3">
        <f>AVERAGEIF(Table1[School], B1578, Table1[YO rank])</f>
        <v>0.52251724137931033</v>
      </c>
      <c r="K1578" s="3">
        <f t="shared" si="87"/>
        <v>0.77179436415231306</v>
      </c>
      <c r="L1578" s="3">
        <f t="shared" si="85"/>
        <v>41</v>
      </c>
      <c r="M1578" s="3">
        <f t="shared" si="86"/>
        <v>6.6341463414634143</v>
      </c>
    </row>
    <row r="1579" spans="1:13" ht="15.6">
      <c r="A1579" s="26" t="s">
        <v>1660</v>
      </c>
      <c r="B1579" s="26" t="s">
        <v>1632</v>
      </c>
      <c r="C1579" s="26" t="s">
        <v>7</v>
      </c>
      <c r="D1579" s="26" t="s">
        <v>83</v>
      </c>
      <c r="E1579" s="26">
        <v>46</v>
      </c>
      <c r="F1579" s="26">
        <v>1958</v>
      </c>
      <c r="G1579" s="3">
        <f>PERCENTRANK(Table1[Total Citations], E1579)</f>
        <v>5.1999999999999998E-2</v>
      </c>
      <c r="H1579">
        <f>1-PERCENTRANK(Table1[Earliest Pub], F1579)</f>
        <v>0.995</v>
      </c>
      <c r="I1579" s="3">
        <f>AVERAGEIF(Table1[School], B1579, Table1[Cit rank])</f>
        <v>0.40327586206896548</v>
      </c>
      <c r="J1579" s="3">
        <f>AVERAGEIF(Table1[School], B1579, Table1[YO rank])</f>
        <v>0.52251724137931033</v>
      </c>
      <c r="K1579" s="3">
        <f t="shared" si="87"/>
        <v>0.77179436415231306</v>
      </c>
      <c r="L1579" s="3">
        <f t="shared" si="85"/>
        <v>63</v>
      </c>
      <c r="M1579" s="3">
        <f t="shared" si="86"/>
        <v>0.73015873015873012</v>
      </c>
    </row>
    <row r="1580" spans="1:13" ht="15.6">
      <c r="A1580" s="26" t="s">
        <v>1661</v>
      </c>
      <c r="B1580" s="26" t="s">
        <v>1662</v>
      </c>
      <c r="C1580" s="26" t="s">
        <v>7</v>
      </c>
      <c r="D1580" s="26" t="s">
        <v>83</v>
      </c>
      <c r="E1580" s="26">
        <v>316</v>
      </c>
      <c r="F1580" s="26">
        <v>1986</v>
      </c>
      <c r="G1580" s="3">
        <f>PERCENTRANK(Table1[Total Citations], E1580)</f>
        <v>0.311</v>
      </c>
      <c r="H1580">
        <f>1-PERCENTRANK(Table1[Earliest Pub], F1580)</f>
        <v>0.56400000000000006</v>
      </c>
      <c r="I1580" s="3">
        <f>AVERAGEIF(Table1[School], B1580, Table1[Cit rank])</f>
        <v>0.3276</v>
      </c>
      <c r="J1580" s="3">
        <f>AVERAGEIF(Table1[School], B1580, Table1[YO rank])</f>
        <v>0.42213333333333336</v>
      </c>
      <c r="K1580" s="3">
        <f t="shared" si="87"/>
        <v>0.77605811749842069</v>
      </c>
      <c r="L1580" s="3">
        <f t="shared" si="85"/>
        <v>35</v>
      </c>
      <c r="M1580" s="3">
        <f t="shared" si="86"/>
        <v>9.0285714285714285</v>
      </c>
    </row>
    <row r="1581" spans="1:13" ht="15.6">
      <c r="A1581" s="26" t="s">
        <v>1663</v>
      </c>
      <c r="B1581" s="26" t="s">
        <v>1662</v>
      </c>
      <c r="C1581" s="26" t="s">
        <v>7</v>
      </c>
      <c r="D1581" s="26" t="s">
        <v>83</v>
      </c>
      <c r="E1581" s="26">
        <v>163</v>
      </c>
      <c r="F1581" s="26">
        <v>1989</v>
      </c>
      <c r="G1581" s="3">
        <f>PERCENTRANK(Table1[Total Citations], E1581)</f>
        <v>0.15</v>
      </c>
      <c r="H1581">
        <f>1-PERCENTRANK(Table1[Earliest Pub], F1581)</f>
        <v>0.46899999999999997</v>
      </c>
      <c r="I1581" s="3">
        <f>AVERAGEIF(Table1[School], B1581, Table1[Cit rank])</f>
        <v>0.3276</v>
      </c>
      <c r="J1581" s="3">
        <f>AVERAGEIF(Table1[School], B1581, Table1[YO rank])</f>
        <v>0.42213333333333336</v>
      </c>
      <c r="K1581" s="3">
        <f t="shared" si="87"/>
        <v>0.77605811749842069</v>
      </c>
      <c r="L1581" s="3">
        <f t="shared" si="85"/>
        <v>32</v>
      </c>
      <c r="M1581" s="3">
        <f t="shared" si="86"/>
        <v>5.09375</v>
      </c>
    </row>
    <row r="1582" spans="1:13" ht="15.6">
      <c r="A1582" s="26" t="s">
        <v>1664</v>
      </c>
      <c r="B1582" s="26" t="s">
        <v>1662</v>
      </c>
      <c r="C1582" s="26" t="s">
        <v>7</v>
      </c>
      <c r="D1582" s="26" t="s">
        <v>83</v>
      </c>
      <c r="E1582" s="26">
        <v>235</v>
      </c>
      <c r="F1582" s="26">
        <v>2000</v>
      </c>
      <c r="G1582" s="3">
        <f>PERCENTRANK(Table1[Total Citations], E1582)</f>
        <v>0.23499999999999999</v>
      </c>
      <c r="H1582">
        <f>1-PERCENTRANK(Table1[Earliest Pub], F1582)</f>
        <v>0.14700000000000002</v>
      </c>
      <c r="I1582" s="3">
        <f>AVERAGEIF(Table1[School], B1582, Table1[Cit rank])</f>
        <v>0.3276</v>
      </c>
      <c r="J1582" s="3">
        <f>AVERAGEIF(Table1[School], B1582, Table1[YO rank])</f>
        <v>0.42213333333333336</v>
      </c>
      <c r="K1582" s="3">
        <f t="shared" si="87"/>
        <v>0.77605811749842069</v>
      </c>
      <c r="L1582" s="3">
        <f t="shared" si="85"/>
        <v>21</v>
      </c>
      <c r="M1582" s="3">
        <f t="shared" si="86"/>
        <v>11.19047619047619</v>
      </c>
    </row>
    <row r="1583" spans="1:13" ht="15.6">
      <c r="A1583" s="26" t="s">
        <v>1665</v>
      </c>
      <c r="B1583" s="26" t="s">
        <v>1662</v>
      </c>
      <c r="C1583" s="26" t="s">
        <v>7</v>
      </c>
      <c r="D1583" s="26" t="s">
        <v>83</v>
      </c>
      <c r="E1583" s="26">
        <v>278</v>
      </c>
      <c r="F1583" s="26">
        <v>2003</v>
      </c>
      <c r="G1583" s="3">
        <f>PERCENTRANK(Table1[Total Citations], E1583)</f>
        <v>0.27700000000000002</v>
      </c>
      <c r="H1583">
        <f>1-PERCENTRANK(Table1[Earliest Pub], F1583)</f>
        <v>8.1999999999999962E-2</v>
      </c>
      <c r="I1583" s="3">
        <f>AVERAGEIF(Table1[School], B1583, Table1[Cit rank])</f>
        <v>0.3276</v>
      </c>
      <c r="J1583" s="3">
        <f>AVERAGEIF(Table1[School], B1583, Table1[YO rank])</f>
        <v>0.42213333333333336</v>
      </c>
      <c r="K1583" s="3">
        <f t="shared" ref="K1583:K1614" si="88">I1583/J1583</f>
        <v>0.77605811749842069</v>
      </c>
      <c r="L1583" s="3">
        <f t="shared" si="85"/>
        <v>18</v>
      </c>
      <c r="M1583" s="3">
        <f t="shared" si="86"/>
        <v>15.444444444444445</v>
      </c>
    </row>
    <row r="1584" spans="1:13" ht="15.6">
      <c r="A1584" s="26" t="s">
        <v>1666</v>
      </c>
      <c r="B1584" s="26" t="s">
        <v>1662</v>
      </c>
      <c r="C1584" s="26" t="s">
        <v>7</v>
      </c>
      <c r="D1584" s="26" t="s">
        <v>83</v>
      </c>
      <c r="E1584" s="26">
        <v>3206</v>
      </c>
      <c r="F1584" s="26">
        <v>1974</v>
      </c>
      <c r="G1584" s="3">
        <f>PERCENTRANK(Table1[Total Citations], E1584)</f>
        <v>0.92600000000000005</v>
      </c>
      <c r="H1584">
        <f>1-PERCENTRANK(Table1[Earliest Pub], F1584)</f>
        <v>0.86899999999999999</v>
      </c>
      <c r="I1584" s="3">
        <f>AVERAGEIF(Table1[School], B1584, Table1[Cit rank])</f>
        <v>0.3276</v>
      </c>
      <c r="J1584" s="3">
        <f>AVERAGEIF(Table1[School], B1584, Table1[YO rank])</f>
        <v>0.42213333333333336</v>
      </c>
      <c r="K1584" s="3">
        <f t="shared" si="88"/>
        <v>0.77605811749842069</v>
      </c>
      <c r="L1584" s="3">
        <f t="shared" si="85"/>
        <v>47</v>
      </c>
      <c r="M1584" s="3">
        <f t="shared" si="86"/>
        <v>68.212765957446805</v>
      </c>
    </row>
    <row r="1585" spans="1:13" ht="15.6">
      <c r="A1585" s="26" t="s">
        <v>1667</v>
      </c>
      <c r="B1585" s="26" t="s">
        <v>1662</v>
      </c>
      <c r="C1585" s="26" t="s">
        <v>7</v>
      </c>
      <c r="D1585" s="26" t="s">
        <v>83</v>
      </c>
      <c r="E1585" s="26">
        <v>246</v>
      </c>
      <c r="F1585" s="26">
        <v>1977</v>
      </c>
      <c r="G1585" s="3">
        <f>PERCENTRANK(Table1[Total Citations], E1585)</f>
        <v>0.247</v>
      </c>
      <c r="H1585">
        <f>1-PERCENTRANK(Table1[Earliest Pub], F1585)</f>
        <v>0.80499999999999994</v>
      </c>
      <c r="I1585" s="3">
        <f>AVERAGEIF(Table1[School], B1585, Table1[Cit rank])</f>
        <v>0.3276</v>
      </c>
      <c r="J1585" s="3">
        <f>AVERAGEIF(Table1[School], B1585, Table1[YO rank])</f>
        <v>0.42213333333333336</v>
      </c>
      <c r="K1585" s="3">
        <f t="shared" si="88"/>
        <v>0.77605811749842069</v>
      </c>
      <c r="L1585" s="3">
        <f t="shared" si="85"/>
        <v>44</v>
      </c>
      <c r="M1585" s="3">
        <f t="shared" si="86"/>
        <v>5.5909090909090908</v>
      </c>
    </row>
    <row r="1586" spans="1:13" ht="15.6">
      <c r="A1586" s="26" t="s">
        <v>1668</v>
      </c>
      <c r="B1586" s="26" t="s">
        <v>1662</v>
      </c>
      <c r="C1586" s="26" t="s">
        <v>7</v>
      </c>
      <c r="D1586" s="26" t="s">
        <v>83</v>
      </c>
      <c r="E1586" s="26">
        <v>759</v>
      </c>
      <c r="F1586" s="26">
        <v>1989</v>
      </c>
      <c r="G1586" s="3">
        <f>PERCENTRANK(Table1[Total Citations], E1586)</f>
        <v>0.59699999999999998</v>
      </c>
      <c r="H1586">
        <f>1-PERCENTRANK(Table1[Earliest Pub], F1586)</f>
        <v>0.46899999999999997</v>
      </c>
      <c r="I1586" s="3">
        <f>AVERAGEIF(Table1[School], B1586, Table1[Cit rank])</f>
        <v>0.3276</v>
      </c>
      <c r="J1586" s="3">
        <f>AVERAGEIF(Table1[School], B1586, Table1[YO rank])</f>
        <v>0.42213333333333336</v>
      </c>
      <c r="K1586" s="3">
        <f t="shared" si="88"/>
        <v>0.77605811749842069</v>
      </c>
      <c r="L1586" s="3">
        <f t="shared" si="85"/>
        <v>32</v>
      </c>
      <c r="M1586" s="3">
        <f t="shared" si="86"/>
        <v>23.71875</v>
      </c>
    </row>
    <row r="1587" spans="1:13" ht="15.6">
      <c r="A1587" s="26" t="s">
        <v>1669</v>
      </c>
      <c r="B1587" s="26" t="s">
        <v>1662</v>
      </c>
      <c r="C1587" s="26" t="s">
        <v>7</v>
      </c>
      <c r="D1587" s="26" t="s">
        <v>83</v>
      </c>
      <c r="E1587" s="26">
        <v>41</v>
      </c>
      <c r="F1587" s="26">
        <v>2003</v>
      </c>
      <c r="G1587" s="3">
        <f>PERCENTRANK(Table1[Total Citations], E1587)</f>
        <v>4.5999999999999999E-2</v>
      </c>
      <c r="H1587">
        <f>1-PERCENTRANK(Table1[Earliest Pub], F1587)</f>
        <v>8.1999999999999962E-2</v>
      </c>
      <c r="I1587" s="3">
        <f>AVERAGEIF(Table1[School], B1587, Table1[Cit rank])</f>
        <v>0.3276</v>
      </c>
      <c r="J1587" s="3">
        <f>AVERAGEIF(Table1[School], B1587, Table1[YO rank])</f>
        <v>0.42213333333333336</v>
      </c>
      <c r="K1587" s="3">
        <f t="shared" si="88"/>
        <v>0.77605811749842069</v>
      </c>
      <c r="L1587" s="3">
        <f t="shared" si="85"/>
        <v>18</v>
      </c>
      <c r="M1587" s="3">
        <f t="shared" si="86"/>
        <v>2.2777777777777777</v>
      </c>
    </row>
    <row r="1588" spans="1:13" ht="15.6">
      <c r="A1588" s="26" t="s">
        <v>1670</v>
      </c>
      <c r="B1588" s="26" t="s">
        <v>1662</v>
      </c>
      <c r="C1588" s="26" t="s">
        <v>7</v>
      </c>
      <c r="D1588" s="26" t="s">
        <v>83</v>
      </c>
      <c r="E1588" s="26">
        <v>820</v>
      </c>
      <c r="F1588" s="26">
        <v>1989</v>
      </c>
      <c r="G1588" s="3">
        <f>PERCENTRANK(Table1[Total Citations], E1588)</f>
        <v>0.62</v>
      </c>
      <c r="H1588">
        <f>1-PERCENTRANK(Table1[Earliest Pub], F1588)</f>
        <v>0.46899999999999997</v>
      </c>
      <c r="I1588" s="3">
        <f>AVERAGEIF(Table1[School], B1588, Table1[Cit rank])</f>
        <v>0.3276</v>
      </c>
      <c r="J1588" s="3">
        <f>AVERAGEIF(Table1[School], B1588, Table1[YO rank])</f>
        <v>0.42213333333333336</v>
      </c>
      <c r="K1588" s="3">
        <f t="shared" si="88"/>
        <v>0.77605811749842069</v>
      </c>
      <c r="L1588" s="3">
        <f t="shared" si="85"/>
        <v>32</v>
      </c>
      <c r="M1588" s="3">
        <f t="shared" si="86"/>
        <v>25.625</v>
      </c>
    </row>
    <row r="1589" spans="1:13" ht="15.6">
      <c r="A1589" s="26" t="s">
        <v>1671</v>
      </c>
      <c r="B1589" s="26" t="s">
        <v>1662</v>
      </c>
      <c r="C1589" s="26" t="s">
        <v>6</v>
      </c>
      <c r="D1589" s="26" t="s">
        <v>83</v>
      </c>
      <c r="E1589" s="26">
        <v>194</v>
      </c>
      <c r="F1589" s="26">
        <v>1992</v>
      </c>
      <c r="G1589" s="3">
        <f>PERCENTRANK(Table1[Total Citations], E1589)</f>
        <v>0.182</v>
      </c>
      <c r="H1589">
        <f>1-PERCENTRANK(Table1[Earliest Pub], F1589)</f>
        <v>0.38700000000000001</v>
      </c>
      <c r="I1589" s="3">
        <f>AVERAGEIF(Table1[School], B1589, Table1[Cit rank])</f>
        <v>0.3276</v>
      </c>
      <c r="J1589" s="3">
        <f>AVERAGEIF(Table1[School], B1589, Table1[YO rank])</f>
        <v>0.42213333333333336</v>
      </c>
      <c r="K1589" s="3">
        <f t="shared" si="88"/>
        <v>0.77605811749842069</v>
      </c>
      <c r="L1589" s="3">
        <f t="shared" si="85"/>
        <v>29</v>
      </c>
      <c r="M1589" s="3">
        <f t="shared" si="86"/>
        <v>6.6896551724137927</v>
      </c>
    </row>
    <row r="1590" spans="1:13" ht="15.6">
      <c r="A1590" s="26" t="s">
        <v>1672</v>
      </c>
      <c r="B1590" s="26" t="s">
        <v>1662</v>
      </c>
      <c r="C1590" s="26" t="s">
        <v>7</v>
      </c>
      <c r="D1590" s="26" t="s">
        <v>83</v>
      </c>
      <c r="E1590" s="26">
        <v>376</v>
      </c>
      <c r="F1590" s="26">
        <v>1996</v>
      </c>
      <c r="G1590" s="3">
        <f>PERCENTRANK(Table1[Total Citations], E1590)</f>
        <v>0.36099999999999999</v>
      </c>
      <c r="H1590">
        <f>1-PERCENTRANK(Table1[Earliest Pub], F1590)</f>
        <v>0.27800000000000002</v>
      </c>
      <c r="I1590" s="3">
        <f>AVERAGEIF(Table1[School], B1590, Table1[Cit rank])</f>
        <v>0.3276</v>
      </c>
      <c r="J1590" s="3">
        <f>AVERAGEIF(Table1[School], B1590, Table1[YO rank])</f>
        <v>0.42213333333333336</v>
      </c>
      <c r="K1590" s="3">
        <f t="shared" si="88"/>
        <v>0.77605811749842069</v>
      </c>
      <c r="L1590" s="3">
        <f t="shared" si="85"/>
        <v>25</v>
      </c>
      <c r="M1590" s="3">
        <f t="shared" si="86"/>
        <v>15.04</v>
      </c>
    </row>
    <row r="1591" spans="1:13" ht="15.6">
      <c r="A1591" s="26" t="s">
        <v>1673</v>
      </c>
      <c r="B1591" s="26" t="s">
        <v>1662</v>
      </c>
      <c r="C1591" s="26" t="s">
        <v>7</v>
      </c>
      <c r="D1591" s="26" t="s">
        <v>83</v>
      </c>
      <c r="E1591" s="26">
        <v>18</v>
      </c>
      <c r="F1591" s="26">
        <v>1965</v>
      </c>
      <c r="G1591" s="3">
        <f>PERCENTRANK(Table1[Total Citations], E1591)</f>
        <v>2.4E-2</v>
      </c>
      <c r="H1591">
        <f>1-PERCENTRANK(Table1[Earliest Pub], F1591)</f>
        <v>0.97399999999999998</v>
      </c>
      <c r="I1591" s="3">
        <f>AVERAGEIF(Table1[School], B1591, Table1[Cit rank])</f>
        <v>0.3276</v>
      </c>
      <c r="J1591" s="3">
        <f>AVERAGEIF(Table1[School], B1591, Table1[YO rank])</f>
        <v>0.42213333333333336</v>
      </c>
      <c r="K1591" s="3">
        <f t="shared" si="88"/>
        <v>0.77605811749842069</v>
      </c>
      <c r="L1591" s="3">
        <f t="shared" si="85"/>
        <v>56</v>
      </c>
      <c r="M1591" s="3">
        <f t="shared" si="86"/>
        <v>0.32142857142857145</v>
      </c>
    </row>
    <row r="1592" spans="1:13" ht="15.6">
      <c r="A1592" s="26" t="s">
        <v>1674</v>
      </c>
      <c r="B1592" s="26" t="s">
        <v>1662</v>
      </c>
      <c r="C1592" s="26" t="s">
        <v>7</v>
      </c>
      <c r="D1592" s="26" t="s">
        <v>83</v>
      </c>
      <c r="E1592" s="26">
        <v>271</v>
      </c>
      <c r="F1592" s="26">
        <v>2002</v>
      </c>
      <c r="G1592" s="3">
        <f>PERCENTRANK(Table1[Total Citations], E1592)</f>
        <v>0.26800000000000002</v>
      </c>
      <c r="H1592">
        <f>1-PERCENTRANK(Table1[Earliest Pub], F1592)</f>
        <v>0.10299999999999998</v>
      </c>
      <c r="I1592" s="3">
        <f>AVERAGEIF(Table1[School], B1592, Table1[Cit rank])</f>
        <v>0.3276</v>
      </c>
      <c r="J1592" s="3">
        <f>AVERAGEIF(Table1[School], B1592, Table1[YO rank])</f>
        <v>0.42213333333333336</v>
      </c>
      <c r="K1592" s="3">
        <f t="shared" si="88"/>
        <v>0.77605811749842069</v>
      </c>
      <c r="L1592" s="3">
        <f t="shared" si="85"/>
        <v>19</v>
      </c>
      <c r="M1592" s="3">
        <f t="shared" si="86"/>
        <v>14.263157894736842</v>
      </c>
    </row>
    <row r="1593" spans="1:13" ht="15.6">
      <c r="A1593" s="26" t="s">
        <v>1675</v>
      </c>
      <c r="B1593" s="26" t="s">
        <v>1662</v>
      </c>
      <c r="C1593" s="26" t="s">
        <v>7</v>
      </c>
      <c r="D1593" s="26" t="s">
        <v>83</v>
      </c>
      <c r="E1593" s="26">
        <v>478</v>
      </c>
      <c r="F1593" s="26">
        <v>2005</v>
      </c>
      <c r="G1593" s="3">
        <f>PERCENTRANK(Table1[Total Citations], E1593)</f>
        <v>0.43099999999999999</v>
      </c>
      <c r="H1593">
        <f>1-PERCENTRANK(Table1[Earliest Pub], F1593)</f>
        <v>4.1000000000000036E-2</v>
      </c>
      <c r="I1593" s="3">
        <f>AVERAGEIF(Table1[School], B1593, Table1[Cit rank])</f>
        <v>0.3276</v>
      </c>
      <c r="J1593" s="3">
        <f>AVERAGEIF(Table1[School], B1593, Table1[YO rank])</f>
        <v>0.42213333333333336</v>
      </c>
      <c r="K1593" s="3">
        <f t="shared" si="88"/>
        <v>0.77605811749842069</v>
      </c>
      <c r="L1593" s="3">
        <f t="shared" si="85"/>
        <v>16</v>
      </c>
      <c r="M1593" s="3">
        <f t="shared" si="86"/>
        <v>29.875</v>
      </c>
    </row>
    <row r="1594" spans="1:13" ht="15.6">
      <c r="A1594" s="26" t="s">
        <v>1676</v>
      </c>
      <c r="B1594" s="26" t="s">
        <v>1662</v>
      </c>
      <c r="C1594" s="26" t="s">
        <v>7</v>
      </c>
      <c r="D1594" s="26" t="s">
        <v>83</v>
      </c>
      <c r="E1594" s="26">
        <v>238</v>
      </c>
      <c r="F1594" s="26">
        <v>1985</v>
      </c>
      <c r="G1594" s="3">
        <f>PERCENTRANK(Table1[Total Citations], E1594)</f>
        <v>0.23899999999999999</v>
      </c>
      <c r="H1594">
        <f>1-PERCENTRANK(Table1[Earliest Pub], F1594)</f>
        <v>0.59299999999999997</v>
      </c>
      <c r="I1594" s="3">
        <f>AVERAGEIF(Table1[School], B1594, Table1[Cit rank])</f>
        <v>0.3276</v>
      </c>
      <c r="J1594" s="3">
        <f>AVERAGEIF(Table1[School], B1594, Table1[YO rank])</f>
        <v>0.42213333333333336</v>
      </c>
      <c r="K1594" s="3">
        <f t="shared" si="88"/>
        <v>0.77605811749842069</v>
      </c>
      <c r="L1594" s="3">
        <f t="shared" si="85"/>
        <v>36</v>
      </c>
      <c r="M1594" s="3">
        <f t="shared" si="86"/>
        <v>6.6111111111111107</v>
      </c>
    </row>
    <row r="1595" spans="1:13" ht="15.6">
      <c r="A1595" s="26" t="s">
        <v>1677</v>
      </c>
      <c r="B1595" s="26" t="s">
        <v>1678</v>
      </c>
      <c r="C1595" s="26" t="s">
        <v>7</v>
      </c>
      <c r="D1595" s="26" t="s">
        <v>83</v>
      </c>
      <c r="E1595" s="26">
        <v>3322</v>
      </c>
      <c r="F1595" s="26">
        <v>1999</v>
      </c>
      <c r="G1595" s="3">
        <f>PERCENTRANK(Table1[Total Citations], E1595)</f>
        <v>0.93200000000000005</v>
      </c>
      <c r="H1595">
        <f>1-PERCENTRANK(Table1[Earliest Pub], F1595)</f>
        <v>0.17200000000000004</v>
      </c>
      <c r="I1595" s="3">
        <f>AVERAGEIF(Table1[School], B1595, Table1[Cit rank])</f>
        <v>0.57952941176470574</v>
      </c>
      <c r="J1595" s="3">
        <f>AVERAGEIF(Table1[School], B1595, Table1[YO rank])</f>
        <v>0.54131372549019607</v>
      </c>
      <c r="K1595" s="3">
        <f t="shared" si="88"/>
        <v>1.0705980367298147</v>
      </c>
      <c r="L1595" s="3">
        <f t="shared" si="85"/>
        <v>22</v>
      </c>
      <c r="M1595" s="3">
        <f t="shared" si="86"/>
        <v>151</v>
      </c>
    </row>
    <row r="1596" spans="1:13" ht="15.6">
      <c r="A1596" s="26" t="s">
        <v>1679</v>
      </c>
      <c r="B1596" s="26" t="s">
        <v>1678</v>
      </c>
      <c r="C1596" s="26" t="s">
        <v>7</v>
      </c>
      <c r="D1596" s="26" t="s">
        <v>83</v>
      </c>
      <c r="E1596" s="26">
        <v>118</v>
      </c>
      <c r="F1596" s="26">
        <v>1977</v>
      </c>
      <c r="G1596" s="3">
        <f>PERCENTRANK(Table1[Total Citations], E1596)</f>
        <v>0.114</v>
      </c>
      <c r="H1596">
        <f>1-PERCENTRANK(Table1[Earliest Pub], F1596)</f>
        <v>0.80499999999999994</v>
      </c>
      <c r="I1596" s="3">
        <f>AVERAGEIF(Table1[School], B1596, Table1[Cit rank])</f>
        <v>0.57952941176470574</v>
      </c>
      <c r="J1596" s="3">
        <f>AVERAGEIF(Table1[School], B1596, Table1[YO rank])</f>
        <v>0.54131372549019607</v>
      </c>
      <c r="K1596" s="3">
        <f t="shared" si="88"/>
        <v>1.0705980367298147</v>
      </c>
      <c r="L1596" s="3">
        <f t="shared" si="85"/>
        <v>44</v>
      </c>
      <c r="M1596" s="3">
        <f t="shared" si="86"/>
        <v>2.6818181818181817</v>
      </c>
    </row>
    <row r="1597" spans="1:13" ht="15.6">
      <c r="A1597" s="26" t="s">
        <v>1680</v>
      </c>
      <c r="B1597" s="26" t="s">
        <v>1678</v>
      </c>
      <c r="C1597" s="26" t="s">
        <v>7</v>
      </c>
      <c r="D1597" s="26" t="s">
        <v>83</v>
      </c>
      <c r="E1597" s="26">
        <v>540</v>
      </c>
      <c r="F1597" s="26">
        <v>1995</v>
      </c>
      <c r="G1597" s="3">
        <f>PERCENTRANK(Table1[Total Citations], E1597)</f>
        <v>0.47499999999999998</v>
      </c>
      <c r="H1597">
        <f>1-PERCENTRANK(Table1[Earliest Pub], F1597)</f>
        <v>0.30400000000000005</v>
      </c>
      <c r="I1597" s="3">
        <f>AVERAGEIF(Table1[School], B1597, Table1[Cit rank])</f>
        <v>0.57952941176470574</v>
      </c>
      <c r="J1597" s="3">
        <f>AVERAGEIF(Table1[School], B1597, Table1[YO rank])</f>
        <v>0.54131372549019607</v>
      </c>
      <c r="K1597" s="3">
        <f t="shared" si="88"/>
        <v>1.0705980367298147</v>
      </c>
      <c r="L1597" s="3">
        <f t="shared" si="85"/>
        <v>26</v>
      </c>
      <c r="M1597" s="3">
        <f t="shared" si="86"/>
        <v>20.76923076923077</v>
      </c>
    </row>
    <row r="1598" spans="1:13" ht="15.6">
      <c r="A1598" s="26" t="s">
        <v>1681</v>
      </c>
      <c r="B1598" s="26" t="s">
        <v>1678</v>
      </c>
      <c r="C1598" s="26" t="s">
        <v>7</v>
      </c>
      <c r="D1598" s="26" t="s">
        <v>83</v>
      </c>
      <c r="E1598" s="26">
        <v>661</v>
      </c>
      <c r="F1598" s="26">
        <v>1980</v>
      </c>
      <c r="G1598" s="3">
        <f>PERCENTRANK(Table1[Total Citations], E1598)</f>
        <v>0.54800000000000004</v>
      </c>
      <c r="H1598">
        <f>1-PERCENTRANK(Table1[Earliest Pub], F1598)</f>
        <v>0.73899999999999999</v>
      </c>
      <c r="I1598" s="3">
        <f>AVERAGEIF(Table1[School], B1598, Table1[Cit rank])</f>
        <v>0.57952941176470574</v>
      </c>
      <c r="J1598" s="3">
        <f>AVERAGEIF(Table1[School], B1598, Table1[YO rank])</f>
        <v>0.54131372549019607</v>
      </c>
      <c r="K1598" s="3">
        <f t="shared" si="88"/>
        <v>1.0705980367298147</v>
      </c>
      <c r="L1598" s="3">
        <f t="shared" si="85"/>
        <v>41</v>
      </c>
      <c r="M1598" s="3">
        <f t="shared" si="86"/>
        <v>16.121951219512194</v>
      </c>
    </row>
    <row r="1599" spans="1:13" ht="15.6">
      <c r="A1599" s="26" t="s">
        <v>1682</v>
      </c>
      <c r="B1599" s="26" t="s">
        <v>1678</v>
      </c>
      <c r="C1599" s="26" t="s">
        <v>7</v>
      </c>
      <c r="D1599" s="26" t="s">
        <v>83</v>
      </c>
      <c r="E1599" s="26">
        <v>386</v>
      </c>
      <c r="F1599" s="26">
        <v>2006</v>
      </c>
      <c r="G1599" s="3">
        <f>PERCENTRANK(Table1[Total Citations], E1599)</f>
        <v>0.37</v>
      </c>
      <c r="H1599">
        <f>1-PERCENTRANK(Table1[Earliest Pub], F1599)</f>
        <v>2.7000000000000024E-2</v>
      </c>
      <c r="I1599" s="3">
        <f>AVERAGEIF(Table1[School], B1599, Table1[Cit rank])</f>
        <v>0.57952941176470574</v>
      </c>
      <c r="J1599" s="3">
        <f>AVERAGEIF(Table1[School], B1599, Table1[YO rank])</f>
        <v>0.54131372549019607</v>
      </c>
      <c r="K1599" s="3">
        <f t="shared" si="88"/>
        <v>1.0705980367298147</v>
      </c>
      <c r="L1599" s="3">
        <f t="shared" si="85"/>
        <v>15</v>
      </c>
      <c r="M1599" s="3">
        <f t="shared" si="86"/>
        <v>25.733333333333334</v>
      </c>
    </row>
    <row r="1600" spans="1:13" ht="15.6">
      <c r="A1600" s="26" t="s">
        <v>1683</v>
      </c>
      <c r="B1600" s="26" t="s">
        <v>1678</v>
      </c>
      <c r="C1600" s="26" t="s">
        <v>7</v>
      </c>
      <c r="D1600" s="26" t="s">
        <v>83</v>
      </c>
      <c r="E1600" s="26">
        <v>1289</v>
      </c>
      <c r="F1600" s="26">
        <v>1973</v>
      </c>
      <c r="G1600" s="3">
        <f>PERCENTRANK(Table1[Total Citations], E1600)</f>
        <v>0.753</v>
      </c>
      <c r="H1600">
        <f>1-PERCENTRANK(Table1[Earliest Pub], F1600)</f>
        <v>0.88500000000000001</v>
      </c>
      <c r="I1600" s="3">
        <f>AVERAGEIF(Table1[School], B1600, Table1[Cit rank])</f>
        <v>0.57952941176470574</v>
      </c>
      <c r="J1600" s="3">
        <f>AVERAGEIF(Table1[School], B1600, Table1[YO rank])</f>
        <v>0.54131372549019607</v>
      </c>
      <c r="K1600" s="3">
        <f t="shared" si="88"/>
        <v>1.0705980367298147</v>
      </c>
      <c r="L1600" s="3">
        <f t="shared" si="85"/>
        <v>48</v>
      </c>
      <c r="M1600" s="3">
        <f t="shared" si="86"/>
        <v>26.854166666666668</v>
      </c>
    </row>
    <row r="1601" spans="1:13" ht="15.6">
      <c r="A1601" s="26" t="s">
        <v>1684</v>
      </c>
      <c r="B1601" s="26" t="s">
        <v>1678</v>
      </c>
      <c r="C1601" s="26" t="s">
        <v>7</v>
      </c>
      <c r="D1601" s="26" t="s">
        <v>83</v>
      </c>
      <c r="E1601" s="26">
        <v>204</v>
      </c>
      <c r="F1601" s="26">
        <v>1984</v>
      </c>
      <c r="G1601" s="3">
        <f>PERCENTRANK(Table1[Total Citations], E1601)</f>
        <v>0.19700000000000001</v>
      </c>
      <c r="H1601">
        <f>1-PERCENTRANK(Table1[Earliest Pub], F1601)</f>
        <v>0.622</v>
      </c>
      <c r="I1601" s="3">
        <f>AVERAGEIF(Table1[School], B1601, Table1[Cit rank])</f>
        <v>0.57952941176470574</v>
      </c>
      <c r="J1601" s="3">
        <f>AVERAGEIF(Table1[School], B1601, Table1[YO rank])</f>
        <v>0.54131372549019607</v>
      </c>
      <c r="K1601" s="3">
        <f t="shared" si="88"/>
        <v>1.0705980367298147</v>
      </c>
      <c r="L1601" s="3">
        <f t="shared" si="85"/>
        <v>37</v>
      </c>
      <c r="M1601" s="3">
        <f t="shared" si="86"/>
        <v>5.5135135135135132</v>
      </c>
    </row>
    <row r="1602" spans="1:13" ht="15.6">
      <c r="A1602" s="26" t="s">
        <v>1685</v>
      </c>
      <c r="B1602" s="26" t="s">
        <v>1678</v>
      </c>
      <c r="C1602" s="26" t="s">
        <v>7</v>
      </c>
      <c r="D1602" s="26" t="s">
        <v>83</v>
      </c>
      <c r="E1602" s="26">
        <v>392</v>
      </c>
      <c r="F1602" s="26">
        <v>2002</v>
      </c>
      <c r="G1602" s="3">
        <f>PERCENTRANK(Table1[Total Citations], E1602)</f>
        <v>0.373</v>
      </c>
      <c r="H1602">
        <f>1-PERCENTRANK(Table1[Earliest Pub], F1602)</f>
        <v>0.10299999999999998</v>
      </c>
      <c r="I1602" s="3">
        <f>AVERAGEIF(Table1[School], B1602, Table1[Cit rank])</f>
        <v>0.57952941176470574</v>
      </c>
      <c r="J1602" s="3">
        <f>AVERAGEIF(Table1[School], B1602, Table1[YO rank])</f>
        <v>0.54131372549019607</v>
      </c>
      <c r="K1602" s="3">
        <f t="shared" si="88"/>
        <v>1.0705980367298147</v>
      </c>
      <c r="L1602" s="3">
        <f t="shared" ref="L1602:L1665" si="89">2021-F1602</f>
        <v>19</v>
      </c>
      <c r="M1602" s="3">
        <f t="shared" ref="M1602:M1665" si="90">E1602/L1602</f>
        <v>20.631578947368421</v>
      </c>
    </row>
    <row r="1603" spans="1:13" ht="15.6">
      <c r="A1603" s="26" t="s">
        <v>1686</v>
      </c>
      <c r="B1603" s="26" t="s">
        <v>1678</v>
      </c>
      <c r="C1603" s="26" t="s">
        <v>7</v>
      </c>
      <c r="D1603" s="26" t="s">
        <v>83</v>
      </c>
      <c r="E1603" s="26">
        <v>6249</v>
      </c>
      <c r="F1603" s="26">
        <v>1966</v>
      </c>
      <c r="G1603" s="3">
        <f>PERCENTRANK(Table1[Total Citations], E1603)</f>
        <v>0.98299999999999998</v>
      </c>
      <c r="H1603">
        <f>1-PERCENTRANK(Table1[Earliest Pub], F1603)</f>
        <v>0.96599999999999997</v>
      </c>
      <c r="I1603" s="3">
        <f>AVERAGEIF(Table1[School], B1603, Table1[Cit rank])</f>
        <v>0.57952941176470574</v>
      </c>
      <c r="J1603" s="3">
        <f>AVERAGEIF(Table1[School], B1603, Table1[YO rank])</f>
        <v>0.54131372549019607</v>
      </c>
      <c r="K1603" s="3">
        <f t="shared" si="88"/>
        <v>1.0705980367298147</v>
      </c>
      <c r="L1603" s="3">
        <f t="shared" si="89"/>
        <v>55</v>
      </c>
      <c r="M1603" s="3">
        <f t="shared" si="90"/>
        <v>113.61818181818182</v>
      </c>
    </row>
    <row r="1604" spans="1:13" ht="15.6">
      <c r="A1604" s="26" t="s">
        <v>1687</v>
      </c>
      <c r="B1604" s="26" t="s">
        <v>1678</v>
      </c>
      <c r="C1604" s="26" t="s">
        <v>7</v>
      </c>
      <c r="D1604" s="26" t="s">
        <v>83</v>
      </c>
      <c r="E1604" s="26">
        <v>1905</v>
      </c>
      <c r="F1604" s="26">
        <v>1992</v>
      </c>
      <c r="G1604" s="3">
        <f>PERCENTRANK(Table1[Total Citations], E1604)</f>
        <v>0.85</v>
      </c>
      <c r="H1604">
        <f>1-PERCENTRANK(Table1[Earliest Pub], F1604)</f>
        <v>0.38700000000000001</v>
      </c>
      <c r="I1604" s="3">
        <f>AVERAGEIF(Table1[School], B1604, Table1[Cit rank])</f>
        <v>0.57952941176470574</v>
      </c>
      <c r="J1604" s="3">
        <f>AVERAGEIF(Table1[School], B1604, Table1[YO rank])</f>
        <v>0.54131372549019607</v>
      </c>
      <c r="K1604" s="3">
        <f t="shared" si="88"/>
        <v>1.0705980367298147</v>
      </c>
      <c r="L1604" s="3">
        <f t="shared" si="89"/>
        <v>29</v>
      </c>
      <c r="M1604" s="3">
        <f t="shared" si="90"/>
        <v>65.689655172413794</v>
      </c>
    </row>
    <row r="1605" spans="1:13" ht="15.6">
      <c r="A1605" s="26" t="s">
        <v>1688</v>
      </c>
      <c r="B1605" s="26" t="s">
        <v>1678</v>
      </c>
      <c r="C1605" s="26" t="s">
        <v>7</v>
      </c>
      <c r="D1605" s="26" t="s">
        <v>83</v>
      </c>
      <c r="E1605" s="26">
        <v>2306</v>
      </c>
      <c r="F1605" s="26">
        <v>1994</v>
      </c>
      <c r="G1605" s="3">
        <f>PERCENTRANK(Table1[Total Citations], E1605)</f>
        <v>0.878</v>
      </c>
      <c r="H1605">
        <f>1-PERCENTRANK(Table1[Earliest Pub], F1605)</f>
        <v>0.33399999999999996</v>
      </c>
      <c r="I1605" s="3">
        <f>AVERAGEIF(Table1[School], B1605, Table1[Cit rank])</f>
        <v>0.57952941176470574</v>
      </c>
      <c r="J1605" s="3">
        <f>AVERAGEIF(Table1[School], B1605, Table1[YO rank])</f>
        <v>0.54131372549019607</v>
      </c>
      <c r="K1605" s="3">
        <f t="shared" si="88"/>
        <v>1.0705980367298147</v>
      </c>
      <c r="L1605" s="3">
        <f t="shared" si="89"/>
        <v>27</v>
      </c>
      <c r="M1605" s="3">
        <f t="shared" si="90"/>
        <v>85.407407407407405</v>
      </c>
    </row>
    <row r="1606" spans="1:13" ht="15.6">
      <c r="A1606" s="26" t="s">
        <v>1689</v>
      </c>
      <c r="B1606" s="26" t="s">
        <v>1678</v>
      </c>
      <c r="C1606" s="26" t="s">
        <v>7</v>
      </c>
      <c r="D1606" s="26" t="s">
        <v>83</v>
      </c>
      <c r="E1606" s="26">
        <v>1299</v>
      </c>
      <c r="F1606" s="26">
        <v>1987</v>
      </c>
      <c r="G1606" s="3">
        <f>PERCENTRANK(Table1[Total Citations], E1606)</f>
        <v>0.755</v>
      </c>
      <c r="H1606">
        <f>1-PERCENTRANK(Table1[Earliest Pub], F1606)</f>
        <v>0.53</v>
      </c>
      <c r="I1606" s="3">
        <f>AVERAGEIF(Table1[School], B1606, Table1[Cit rank])</f>
        <v>0.57952941176470574</v>
      </c>
      <c r="J1606" s="3">
        <f>AVERAGEIF(Table1[School], B1606, Table1[YO rank])</f>
        <v>0.54131372549019607</v>
      </c>
      <c r="K1606" s="3">
        <f t="shared" si="88"/>
        <v>1.0705980367298147</v>
      </c>
      <c r="L1606" s="3">
        <f t="shared" si="89"/>
        <v>34</v>
      </c>
      <c r="M1606" s="3">
        <f t="shared" si="90"/>
        <v>38.205882352941174</v>
      </c>
    </row>
    <row r="1607" spans="1:13" ht="15.6">
      <c r="A1607" s="26" t="s">
        <v>1690</v>
      </c>
      <c r="B1607" s="26" t="s">
        <v>1678</v>
      </c>
      <c r="C1607" s="26" t="s">
        <v>7</v>
      </c>
      <c r="D1607" s="26" t="s">
        <v>83</v>
      </c>
      <c r="E1607" s="26">
        <v>641</v>
      </c>
      <c r="F1607" s="26">
        <v>2004</v>
      </c>
      <c r="G1607" s="3">
        <f>PERCENTRANK(Table1[Total Citations], E1607)</f>
        <v>0.53600000000000003</v>
      </c>
      <c r="H1607">
        <f>1-PERCENTRANK(Table1[Earliest Pub], F1607)</f>
        <v>6.1000000000000054E-2</v>
      </c>
      <c r="I1607" s="3">
        <f>AVERAGEIF(Table1[School], B1607, Table1[Cit rank])</f>
        <v>0.57952941176470574</v>
      </c>
      <c r="J1607" s="3">
        <f>AVERAGEIF(Table1[School], B1607, Table1[YO rank])</f>
        <v>0.54131372549019607</v>
      </c>
      <c r="K1607" s="3">
        <f t="shared" si="88"/>
        <v>1.0705980367298147</v>
      </c>
      <c r="L1607" s="3">
        <f t="shared" si="89"/>
        <v>17</v>
      </c>
      <c r="M1607" s="3">
        <f t="shared" si="90"/>
        <v>37.705882352941174</v>
      </c>
    </row>
    <row r="1608" spans="1:13" ht="15.6">
      <c r="A1608" s="26" t="s">
        <v>1691</v>
      </c>
      <c r="B1608" s="26" t="s">
        <v>1678</v>
      </c>
      <c r="C1608" s="26" t="s">
        <v>7</v>
      </c>
      <c r="D1608" s="26" t="s">
        <v>83</v>
      </c>
      <c r="E1608" s="26">
        <v>462</v>
      </c>
      <c r="F1608" s="26">
        <v>1974</v>
      </c>
      <c r="G1608" s="3">
        <f>PERCENTRANK(Table1[Total Citations], E1608)</f>
        <v>0.41799999999999998</v>
      </c>
      <c r="H1608">
        <f>1-PERCENTRANK(Table1[Earliest Pub], F1608)</f>
        <v>0.86899999999999999</v>
      </c>
      <c r="I1608" s="3">
        <f>AVERAGEIF(Table1[School], B1608, Table1[Cit rank])</f>
        <v>0.57952941176470574</v>
      </c>
      <c r="J1608" s="3">
        <f>AVERAGEIF(Table1[School], B1608, Table1[YO rank])</f>
        <v>0.54131372549019607</v>
      </c>
      <c r="K1608" s="3">
        <f t="shared" si="88"/>
        <v>1.0705980367298147</v>
      </c>
      <c r="L1608" s="3">
        <f t="shared" si="89"/>
        <v>47</v>
      </c>
      <c r="M1608" s="3">
        <f t="shared" si="90"/>
        <v>9.8297872340425538</v>
      </c>
    </row>
    <row r="1609" spans="1:13" ht="15.6">
      <c r="A1609" s="26" t="s">
        <v>1692</v>
      </c>
      <c r="B1609" s="26" t="s">
        <v>1678</v>
      </c>
      <c r="C1609" s="26" t="s">
        <v>7</v>
      </c>
      <c r="D1609" s="26" t="s">
        <v>83</v>
      </c>
      <c r="E1609" s="26">
        <v>2516</v>
      </c>
      <c r="F1609" s="26">
        <v>1977</v>
      </c>
      <c r="G1609" s="3">
        <f>PERCENTRANK(Table1[Total Citations], E1609)</f>
        <v>0.89300000000000002</v>
      </c>
      <c r="H1609">
        <f>1-PERCENTRANK(Table1[Earliest Pub], F1609)</f>
        <v>0.80499999999999994</v>
      </c>
      <c r="I1609" s="3">
        <f>AVERAGEIF(Table1[School], B1609, Table1[Cit rank])</f>
        <v>0.57952941176470574</v>
      </c>
      <c r="J1609" s="3">
        <f>AVERAGEIF(Table1[School], B1609, Table1[YO rank])</f>
        <v>0.54131372549019607</v>
      </c>
      <c r="K1609" s="3">
        <f t="shared" si="88"/>
        <v>1.0705980367298147</v>
      </c>
      <c r="L1609" s="3">
        <f t="shared" si="89"/>
        <v>44</v>
      </c>
      <c r="M1609" s="3">
        <f t="shared" si="90"/>
        <v>57.18181818181818</v>
      </c>
    </row>
    <row r="1610" spans="1:13" ht="15.6">
      <c r="A1610" s="26" t="s">
        <v>1693</v>
      </c>
      <c r="B1610" s="26" t="s">
        <v>1678</v>
      </c>
      <c r="C1610" s="26" t="s">
        <v>7</v>
      </c>
      <c r="D1610" s="26" t="s">
        <v>83</v>
      </c>
      <c r="E1610" s="26">
        <v>3225</v>
      </c>
      <c r="F1610" s="26">
        <v>1987</v>
      </c>
      <c r="G1610" s="3">
        <f>PERCENTRANK(Table1[Total Citations], E1610)</f>
        <v>0.92900000000000005</v>
      </c>
      <c r="H1610">
        <f>1-PERCENTRANK(Table1[Earliest Pub], F1610)</f>
        <v>0.53</v>
      </c>
      <c r="I1610" s="3">
        <f>AVERAGEIF(Table1[School], B1610, Table1[Cit rank])</f>
        <v>0.57952941176470574</v>
      </c>
      <c r="J1610" s="3">
        <f>AVERAGEIF(Table1[School], B1610, Table1[YO rank])</f>
        <v>0.54131372549019607</v>
      </c>
      <c r="K1610" s="3">
        <f t="shared" si="88"/>
        <v>1.0705980367298147</v>
      </c>
      <c r="L1610" s="3">
        <f t="shared" si="89"/>
        <v>34</v>
      </c>
      <c r="M1610" s="3">
        <f t="shared" si="90"/>
        <v>94.852941176470594</v>
      </c>
    </row>
    <row r="1611" spans="1:13" ht="15.6">
      <c r="A1611" s="26" t="s">
        <v>1694</v>
      </c>
      <c r="B1611" s="26" t="s">
        <v>1678</v>
      </c>
      <c r="C1611" s="26" t="s">
        <v>7</v>
      </c>
      <c r="D1611" s="26" t="s">
        <v>83</v>
      </c>
      <c r="E1611" s="26">
        <v>506</v>
      </c>
      <c r="F1611" s="26">
        <v>1998</v>
      </c>
      <c r="G1611" s="3">
        <f>PERCENTRANK(Table1[Total Citations], E1611)</f>
        <v>0.45</v>
      </c>
      <c r="H1611">
        <f>1-PERCENTRANK(Table1[Earliest Pub], F1611)</f>
        <v>0.20899999999999996</v>
      </c>
      <c r="I1611" s="3">
        <f>AVERAGEIF(Table1[School], B1611, Table1[Cit rank])</f>
        <v>0.57952941176470574</v>
      </c>
      <c r="J1611" s="3">
        <f>AVERAGEIF(Table1[School], B1611, Table1[YO rank])</f>
        <v>0.54131372549019607</v>
      </c>
      <c r="K1611" s="3">
        <f t="shared" si="88"/>
        <v>1.0705980367298147</v>
      </c>
      <c r="L1611" s="3">
        <f t="shared" si="89"/>
        <v>23</v>
      </c>
      <c r="M1611" s="3">
        <f t="shared" si="90"/>
        <v>22</v>
      </c>
    </row>
    <row r="1612" spans="1:13" ht="15.6">
      <c r="A1612" s="26" t="s">
        <v>1695</v>
      </c>
      <c r="B1612" s="26" t="s">
        <v>1678</v>
      </c>
      <c r="C1612" s="26" t="s">
        <v>7</v>
      </c>
      <c r="D1612" s="26" t="s">
        <v>83</v>
      </c>
      <c r="E1612" s="26">
        <v>2504</v>
      </c>
      <c r="F1612" s="26">
        <v>1969</v>
      </c>
      <c r="G1612" s="3">
        <f>PERCENTRANK(Table1[Total Citations], E1612)</f>
        <v>0.89200000000000002</v>
      </c>
      <c r="H1612">
        <f>1-PERCENTRANK(Table1[Earliest Pub], F1612)</f>
        <v>0.93900000000000006</v>
      </c>
      <c r="I1612" s="3">
        <f>AVERAGEIF(Table1[School], B1612, Table1[Cit rank])</f>
        <v>0.57952941176470574</v>
      </c>
      <c r="J1612" s="3">
        <f>AVERAGEIF(Table1[School], B1612, Table1[YO rank])</f>
        <v>0.54131372549019607</v>
      </c>
      <c r="K1612" s="3">
        <f t="shared" si="88"/>
        <v>1.0705980367298147</v>
      </c>
      <c r="L1612" s="3">
        <f t="shared" si="89"/>
        <v>52</v>
      </c>
      <c r="M1612" s="3">
        <f t="shared" si="90"/>
        <v>48.153846153846153</v>
      </c>
    </row>
    <row r="1613" spans="1:13" ht="15.6">
      <c r="A1613" s="26" t="s">
        <v>1696</v>
      </c>
      <c r="B1613" s="26" t="s">
        <v>1678</v>
      </c>
      <c r="C1613" s="26" t="s">
        <v>7</v>
      </c>
      <c r="D1613" s="26" t="s">
        <v>83</v>
      </c>
      <c r="E1613" s="26">
        <v>2601</v>
      </c>
      <c r="F1613" s="26">
        <v>1969</v>
      </c>
      <c r="G1613" s="3">
        <f>PERCENTRANK(Table1[Total Citations], E1613)</f>
        <v>0.90100000000000002</v>
      </c>
      <c r="H1613">
        <f>1-PERCENTRANK(Table1[Earliest Pub], F1613)</f>
        <v>0.93900000000000006</v>
      </c>
      <c r="I1613" s="3">
        <f>AVERAGEIF(Table1[School], B1613, Table1[Cit rank])</f>
        <v>0.57952941176470574</v>
      </c>
      <c r="J1613" s="3">
        <f>AVERAGEIF(Table1[School], B1613, Table1[YO rank])</f>
        <v>0.54131372549019607</v>
      </c>
      <c r="K1613" s="3">
        <f t="shared" si="88"/>
        <v>1.0705980367298147</v>
      </c>
      <c r="L1613" s="3">
        <f t="shared" si="89"/>
        <v>52</v>
      </c>
      <c r="M1613" s="3">
        <f t="shared" si="90"/>
        <v>50.019230769230766</v>
      </c>
    </row>
    <row r="1614" spans="1:13" ht="15.6">
      <c r="A1614" s="26" t="s">
        <v>1697</v>
      </c>
      <c r="B1614" s="26" t="s">
        <v>1678</v>
      </c>
      <c r="C1614" s="26" t="s">
        <v>7</v>
      </c>
      <c r="D1614" s="26" t="s">
        <v>83</v>
      </c>
      <c r="E1614" s="26">
        <v>465</v>
      </c>
      <c r="F1614" s="26">
        <v>1995</v>
      </c>
      <c r="G1614" s="3">
        <f>PERCENTRANK(Table1[Total Citations], E1614)</f>
        <v>0.42199999999999999</v>
      </c>
      <c r="H1614">
        <f>1-PERCENTRANK(Table1[Earliest Pub], F1614)</f>
        <v>0.30400000000000005</v>
      </c>
      <c r="I1614" s="3">
        <f>AVERAGEIF(Table1[School], B1614, Table1[Cit rank])</f>
        <v>0.57952941176470574</v>
      </c>
      <c r="J1614" s="3">
        <f>AVERAGEIF(Table1[School], B1614, Table1[YO rank])</f>
        <v>0.54131372549019607</v>
      </c>
      <c r="K1614" s="3">
        <f t="shared" si="88"/>
        <v>1.0705980367298147</v>
      </c>
      <c r="L1614" s="3">
        <f t="shared" si="89"/>
        <v>26</v>
      </c>
      <c r="M1614" s="3">
        <f t="shared" si="90"/>
        <v>17.884615384615383</v>
      </c>
    </row>
    <row r="1615" spans="1:13" ht="15.6">
      <c r="A1615" s="26" t="s">
        <v>1698</v>
      </c>
      <c r="B1615" s="26" t="s">
        <v>1678</v>
      </c>
      <c r="C1615" s="26" t="s">
        <v>7</v>
      </c>
      <c r="D1615" s="26" t="s">
        <v>83</v>
      </c>
      <c r="E1615" s="26">
        <v>2792</v>
      </c>
      <c r="F1615" s="26">
        <v>1971</v>
      </c>
      <c r="G1615" s="3">
        <f>PERCENTRANK(Table1[Total Citations], E1615)</f>
        <v>0.91100000000000003</v>
      </c>
      <c r="H1615">
        <f>1-PERCENTRANK(Table1[Earliest Pub], F1615)</f>
        <v>0.91300000000000003</v>
      </c>
      <c r="I1615" s="3">
        <f>AVERAGEIF(Table1[School], B1615, Table1[Cit rank])</f>
        <v>0.57952941176470574</v>
      </c>
      <c r="J1615" s="3">
        <f>AVERAGEIF(Table1[School], B1615, Table1[YO rank])</f>
        <v>0.54131372549019607</v>
      </c>
      <c r="K1615" s="3">
        <f t="shared" ref="K1615:K1645" si="91">I1615/J1615</f>
        <v>1.0705980367298147</v>
      </c>
      <c r="L1615" s="3">
        <f t="shared" si="89"/>
        <v>50</v>
      </c>
      <c r="M1615" s="3">
        <f t="shared" si="90"/>
        <v>55.84</v>
      </c>
    </row>
    <row r="1616" spans="1:13" ht="15.6">
      <c r="A1616" s="26" t="s">
        <v>1699</v>
      </c>
      <c r="B1616" s="26" t="s">
        <v>1678</v>
      </c>
      <c r="C1616" s="26" t="s">
        <v>7</v>
      </c>
      <c r="D1616" s="26" t="s">
        <v>83</v>
      </c>
      <c r="E1616" s="26">
        <v>1361</v>
      </c>
      <c r="F1616" s="26">
        <v>1990</v>
      </c>
      <c r="G1616" s="3">
        <f>PERCENTRANK(Table1[Total Citations], E1616)</f>
        <v>0.76600000000000001</v>
      </c>
      <c r="H1616">
        <f>1-PERCENTRANK(Table1[Earliest Pub], F1616)</f>
        <v>0.43600000000000005</v>
      </c>
      <c r="I1616" s="3">
        <f>AVERAGEIF(Table1[School], B1616, Table1[Cit rank])</f>
        <v>0.57952941176470574</v>
      </c>
      <c r="J1616" s="3">
        <f>AVERAGEIF(Table1[School], B1616, Table1[YO rank])</f>
        <v>0.54131372549019607</v>
      </c>
      <c r="K1616" s="3">
        <f t="shared" si="91"/>
        <v>1.0705980367298147</v>
      </c>
      <c r="L1616" s="3">
        <f t="shared" si="89"/>
        <v>31</v>
      </c>
      <c r="M1616" s="3">
        <f t="shared" si="90"/>
        <v>43.903225806451616</v>
      </c>
    </row>
    <row r="1617" spans="1:13" ht="15.6">
      <c r="A1617" s="26" t="s">
        <v>1700</v>
      </c>
      <c r="B1617" s="26" t="s">
        <v>1678</v>
      </c>
      <c r="C1617" s="26" t="s">
        <v>7</v>
      </c>
      <c r="D1617" s="26" t="s">
        <v>83</v>
      </c>
      <c r="E1617" s="26">
        <v>1752</v>
      </c>
      <c r="F1617" s="26">
        <v>1976</v>
      </c>
      <c r="G1617" s="3">
        <f>PERCENTRANK(Table1[Total Citations], E1617)</f>
        <v>0.83</v>
      </c>
      <c r="H1617">
        <f>1-PERCENTRANK(Table1[Earliest Pub], F1617)</f>
        <v>0.82299999999999995</v>
      </c>
      <c r="I1617" s="3">
        <f>AVERAGEIF(Table1[School], B1617, Table1[Cit rank])</f>
        <v>0.57952941176470574</v>
      </c>
      <c r="J1617" s="3">
        <f>AVERAGEIF(Table1[School], B1617, Table1[YO rank])</f>
        <v>0.54131372549019607</v>
      </c>
      <c r="K1617" s="3">
        <f t="shared" si="91"/>
        <v>1.0705980367298147</v>
      </c>
      <c r="L1617" s="3">
        <f t="shared" si="89"/>
        <v>45</v>
      </c>
      <c r="M1617" s="3">
        <f t="shared" si="90"/>
        <v>38.93333333333333</v>
      </c>
    </row>
    <row r="1618" spans="1:13" ht="15.6">
      <c r="A1618" s="26" t="s">
        <v>1701</v>
      </c>
      <c r="B1618" s="26" t="s">
        <v>1678</v>
      </c>
      <c r="C1618" s="26" t="s">
        <v>7</v>
      </c>
      <c r="D1618" s="26" t="s">
        <v>83</v>
      </c>
      <c r="E1618" s="26">
        <v>2572</v>
      </c>
      <c r="F1618" s="26">
        <v>1971</v>
      </c>
      <c r="G1618" s="3">
        <f>PERCENTRANK(Table1[Total Citations], E1618)</f>
        <v>0.89800000000000002</v>
      </c>
      <c r="H1618">
        <f>1-PERCENTRANK(Table1[Earliest Pub], F1618)</f>
        <v>0.91300000000000003</v>
      </c>
      <c r="I1618" s="3">
        <f>AVERAGEIF(Table1[School], B1618, Table1[Cit rank])</f>
        <v>0.57952941176470574</v>
      </c>
      <c r="J1618" s="3">
        <f>AVERAGEIF(Table1[School], B1618, Table1[YO rank])</f>
        <v>0.54131372549019607</v>
      </c>
      <c r="K1618" s="3">
        <f t="shared" si="91"/>
        <v>1.0705980367298147</v>
      </c>
      <c r="L1618" s="3">
        <f t="shared" si="89"/>
        <v>50</v>
      </c>
      <c r="M1618" s="3">
        <f t="shared" si="90"/>
        <v>51.44</v>
      </c>
    </row>
    <row r="1619" spans="1:13" ht="15.6">
      <c r="A1619" s="26" t="s">
        <v>1702</v>
      </c>
      <c r="B1619" s="26" t="s">
        <v>1678</v>
      </c>
      <c r="C1619" s="26" t="s">
        <v>7</v>
      </c>
      <c r="D1619" s="26" t="s">
        <v>83</v>
      </c>
      <c r="E1619" s="26">
        <v>179</v>
      </c>
      <c r="F1619" s="26">
        <v>1992</v>
      </c>
      <c r="G1619" s="3">
        <f>PERCENTRANK(Table1[Total Citations], E1619)</f>
        <v>0.16600000000000001</v>
      </c>
      <c r="H1619">
        <f>1-PERCENTRANK(Table1[Earliest Pub], F1619)</f>
        <v>0.38700000000000001</v>
      </c>
      <c r="I1619" s="3">
        <f>AVERAGEIF(Table1[School], B1619, Table1[Cit rank])</f>
        <v>0.57952941176470574</v>
      </c>
      <c r="J1619" s="3">
        <f>AVERAGEIF(Table1[School], B1619, Table1[YO rank])</f>
        <v>0.54131372549019607</v>
      </c>
      <c r="K1619" s="3">
        <f t="shared" si="91"/>
        <v>1.0705980367298147</v>
      </c>
      <c r="L1619" s="3">
        <f t="shared" si="89"/>
        <v>29</v>
      </c>
      <c r="M1619" s="3">
        <f t="shared" si="90"/>
        <v>6.1724137931034484</v>
      </c>
    </row>
    <row r="1620" spans="1:13" ht="15.6">
      <c r="A1620" s="26" t="s">
        <v>1703</v>
      </c>
      <c r="B1620" s="26" t="s">
        <v>1678</v>
      </c>
      <c r="C1620" s="26" t="s">
        <v>7</v>
      </c>
      <c r="D1620" s="26" t="s">
        <v>83</v>
      </c>
      <c r="E1620" s="26">
        <v>96</v>
      </c>
      <c r="F1620" s="26">
        <v>2004</v>
      </c>
      <c r="G1620" s="3">
        <f>PERCENTRANK(Table1[Total Citations], E1620)</f>
        <v>9.1999999999999998E-2</v>
      </c>
      <c r="H1620">
        <f>1-PERCENTRANK(Table1[Earliest Pub], F1620)</f>
        <v>6.1000000000000054E-2</v>
      </c>
      <c r="I1620" s="3">
        <f>AVERAGEIF(Table1[School], B1620, Table1[Cit rank])</f>
        <v>0.57952941176470574</v>
      </c>
      <c r="J1620" s="3">
        <f>AVERAGEIF(Table1[School], B1620, Table1[YO rank])</f>
        <v>0.54131372549019607</v>
      </c>
      <c r="K1620" s="3">
        <f t="shared" si="91"/>
        <v>1.0705980367298147</v>
      </c>
      <c r="L1620" s="3">
        <f t="shared" si="89"/>
        <v>17</v>
      </c>
      <c r="M1620" s="3">
        <f t="shared" si="90"/>
        <v>5.6470588235294121</v>
      </c>
    </row>
    <row r="1621" spans="1:13" ht="15.6">
      <c r="A1621" s="26" t="s">
        <v>1704</v>
      </c>
      <c r="B1621" s="26" t="s">
        <v>1678</v>
      </c>
      <c r="C1621" s="26" t="s">
        <v>6</v>
      </c>
      <c r="D1621" s="26" t="s">
        <v>83</v>
      </c>
      <c r="E1621" s="26">
        <v>144</v>
      </c>
      <c r="F1621" s="26">
        <v>1998</v>
      </c>
      <c r="G1621" s="3">
        <f>PERCENTRANK(Table1[Total Citations], E1621)</f>
        <v>0.13400000000000001</v>
      </c>
      <c r="H1621">
        <f>1-PERCENTRANK(Table1[Earliest Pub], F1621)</f>
        <v>0.20899999999999996</v>
      </c>
      <c r="I1621" s="3">
        <f>AVERAGEIF(Table1[School], B1621, Table1[Cit rank])</f>
        <v>0.57952941176470574</v>
      </c>
      <c r="J1621" s="3">
        <f>AVERAGEIF(Table1[School], B1621, Table1[YO rank])</f>
        <v>0.54131372549019607</v>
      </c>
      <c r="K1621" s="3">
        <f t="shared" si="91"/>
        <v>1.0705980367298147</v>
      </c>
      <c r="L1621" s="3">
        <f t="shared" si="89"/>
        <v>23</v>
      </c>
      <c r="M1621" s="3">
        <f t="shared" si="90"/>
        <v>6.2608695652173916</v>
      </c>
    </row>
    <row r="1622" spans="1:13" ht="15.6">
      <c r="A1622" s="26" t="s">
        <v>1705</v>
      </c>
      <c r="B1622" s="26" t="s">
        <v>1678</v>
      </c>
      <c r="C1622" s="26" t="s">
        <v>7</v>
      </c>
      <c r="D1622" s="26" t="s">
        <v>83</v>
      </c>
      <c r="E1622" s="26">
        <v>1325</v>
      </c>
      <c r="F1622" s="26">
        <v>1974</v>
      </c>
      <c r="G1622" s="3">
        <f>PERCENTRANK(Table1[Total Citations], E1622)</f>
        <v>0.76100000000000001</v>
      </c>
      <c r="H1622">
        <f>1-PERCENTRANK(Table1[Earliest Pub], F1622)</f>
        <v>0.86899999999999999</v>
      </c>
      <c r="I1622" s="3">
        <f>AVERAGEIF(Table1[School], B1622, Table1[Cit rank])</f>
        <v>0.57952941176470574</v>
      </c>
      <c r="J1622" s="3">
        <f>AVERAGEIF(Table1[School], B1622, Table1[YO rank])</f>
        <v>0.54131372549019607</v>
      </c>
      <c r="K1622" s="3">
        <f t="shared" si="91"/>
        <v>1.0705980367298147</v>
      </c>
      <c r="L1622" s="3">
        <f t="shared" si="89"/>
        <v>47</v>
      </c>
      <c r="M1622" s="3">
        <f t="shared" si="90"/>
        <v>28.191489361702128</v>
      </c>
    </row>
    <row r="1623" spans="1:13" ht="15.6">
      <c r="A1623" s="26" t="s">
        <v>1706</v>
      </c>
      <c r="B1623" s="26" t="s">
        <v>1678</v>
      </c>
      <c r="C1623" s="26" t="s">
        <v>7</v>
      </c>
      <c r="D1623" s="26" t="s">
        <v>83</v>
      </c>
      <c r="E1623" s="26">
        <v>932</v>
      </c>
      <c r="F1623" s="26">
        <v>1995</v>
      </c>
      <c r="G1623" s="3">
        <f>PERCENTRANK(Table1[Total Citations], E1623)</f>
        <v>0.65500000000000003</v>
      </c>
      <c r="H1623">
        <f>1-PERCENTRANK(Table1[Earliest Pub], F1623)</f>
        <v>0.30400000000000005</v>
      </c>
      <c r="I1623" s="3">
        <f>AVERAGEIF(Table1[School], B1623, Table1[Cit rank])</f>
        <v>0.57952941176470574</v>
      </c>
      <c r="J1623" s="3">
        <f>AVERAGEIF(Table1[School], B1623, Table1[YO rank])</f>
        <v>0.54131372549019607</v>
      </c>
      <c r="K1623" s="3">
        <f t="shared" si="91"/>
        <v>1.0705980367298147</v>
      </c>
      <c r="L1623" s="3">
        <f t="shared" si="89"/>
        <v>26</v>
      </c>
      <c r="M1623" s="3">
        <f t="shared" si="90"/>
        <v>35.846153846153847</v>
      </c>
    </row>
    <row r="1624" spans="1:13" ht="15.6">
      <c r="A1624" s="26" t="s">
        <v>1707</v>
      </c>
      <c r="B1624" s="26" t="s">
        <v>1678</v>
      </c>
      <c r="C1624" s="26" t="s">
        <v>7</v>
      </c>
      <c r="D1624" s="26" t="s">
        <v>83</v>
      </c>
      <c r="E1624" s="26">
        <v>5</v>
      </c>
      <c r="F1624" s="26">
        <v>1988</v>
      </c>
      <c r="G1624" s="3">
        <f>PERCENTRANK(Table1[Total Citations], E1624)</f>
        <v>1.2E-2</v>
      </c>
      <c r="H1624">
        <f>1-PERCENTRANK(Table1[Earliest Pub], F1624)</f>
        <v>0.5</v>
      </c>
      <c r="I1624" s="3">
        <f>AVERAGEIF(Table1[School], B1624, Table1[Cit rank])</f>
        <v>0.57952941176470574</v>
      </c>
      <c r="J1624" s="3">
        <f>AVERAGEIF(Table1[School], B1624, Table1[YO rank])</f>
        <v>0.54131372549019607</v>
      </c>
      <c r="K1624" s="3">
        <f t="shared" si="91"/>
        <v>1.0705980367298147</v>
      </c>
      <c r="L1624" s="3">
        <f t="shared" si="89"/>
        <v>33</v>
      </c>
      <c r="M1624" s="3">
        <f t="shared" si="90"/>
        <v>0.15151515151515152</v>
      </c>
    </row>
    <row r="1625" spans="1:13" ht="15.6">
      <c r="A1625" s="26" t="s">
        <v>1708</v>
      </c>
      <c r="B1625" s="26" t="s">
        <v>1678</v>
      </c>
      <c r="C1625" s="26" t="s">
        <v>7</v>
      </c>
      <c r="D1625" s="26" t="s">
        <v>83</v>
      </c>
      <c r="E1625" s="26">
        <v>679</v>
      </c>
      <c r="F1625" s="26">
        <v>2000</v>
      </c>
      <c r="G1625" s="3">
        <f>PERCENTRANK(Table1[Total Citations], E1625)</f>
        <v>0.56100000000000005</v>
      </c>
      <c r="H1625">
        <f>1-PERCENTRANK(Table1[Earliest Pub], F1625)</f>
        <v>0.14700000000000002</v>
      </c>
      <c r="I1625" s="3">
        <f>AVERAGEIF(Table1[School], B1625, Table1[Cit rank])</f>
        <v>0.57952941176470574</v>
      </c>
      <c r="J1625" s="3">
        <f>AVERAGEIF(Table1[School], B1625, Table1[YO rank])</f>
        <v>0.54131372549019607</v>
      </c>
      <c r="K1625" s="3">
        <f t="shared" si="91"/>
        <v>1.0705980367298147</v>
      </c>
      <c r="L1625" s="3">
        <f t="shared" si="89"/>
        <v>21</v>
      </c>
      <c r="M1625" s="3">
        <f t="shared" si="90"/>
        <v>32.333333333333336</v>
      </c>
    </row>
    <row r="1626" spans="1:13" ht="15.6">
      <c r="A1626" s="26" t="s">
        <v>1709</v>
      </c>
      <c r="B1626" s="26" t="s">
        <v>1678</v>
      </c>
      <c r="C1626" s="26" t="s">
        <v>7</v>
      </c>
      <c r="D1626" s="26" t="s">
        <v>83</v>
      </c>
      <c r="E1626" s="26">
        <v>250</v>
      </c>
      <c r="F1626" s="26">
        <v>1998</v>
      </c>
      <c r="G1626" s="3">
        <f>PERCENTRANK(Table1[Total Citations], E1626)</f>
        <v>0.252</v>
      </c>
      <c r="H1626">
        <f>1-PERCENTRANK(Table1[Earliest Pub], F1626)</f>
        <v>0.20899999999999996</v>
      </c>
      <c r="I1626" s="3">
        <f>AVERAGEIF(Table1[School], B1626, Table1[Cit rank])</f>
        <v>0.57952941176470574</v>
      </c>
      <c r="J1626" s="3">
        <f>AVERAGEIF(Table1[School], B1626, Table1[YO rank])</f>
        <v>0.54131372549019607</v>
      </c>
      <c r="K1626" s="3">
        <f t="shared" si="91"/>
        <v>1.0705980367298147</v>
      </c>
      <c r="L1626" s="3">
        <f t="shared" si="89"/>
        <v>23</v>
      </c>
      <c r="M1626" s="3">
        <f t="shared" si="90"/>
        <v>10.869565217391305</v>
      </c>
    </row>
    <row r="1627" spans="1:13" ht="15.6">
      <c r="A1627" s="26" t="s">
        <v>1710</v>
      </c>
      <c r="B1627" s="26" t="s">
        <v>1678</v>
      </c>
      <c r="C1627" s="26" t="s">
        <v>7</v>
      </c>
      <c r="D1627" s="26" t="s">
        <v>83</v>
      </c>
      <c r="E1627" s="26">
        <v>2805</v>
      </c>
      <c r="F1627" s="26">
        <v>1977</v>
      </c>
      <c r="G1627" s="3">
        <f>PERCENTRANK(Table1[Total Citations], E1627)</f>
        <v>0.91200000000000003</v>
      </c>
      <c r="H1627">
        <f>1-PERCENTRANK(Table1[Earliest Pub], F1627)</f>
        <v>0.80499999999999994</v>
      </c>
      <c r="I1627" s="3">
        <f>AVERAGEIF(Table1[School], B1627, Table1[Cit rank])</f>
        <v>0.57952941176470574</v>
      </c>
      <c r="J1627" s="3">
        <f>AVERAGEIF(Table1[School], B1627, Table1[YO rank])</f>
        <v>0.54131372549019607</v>
      </c>
      <c r="K1627" s="3">
        <f t="shared" si="91"/>
        <v>1.0705980367298147</v>
      </c>
      <c r="L1627" s="3">
        <f t="shared" si="89"/>
        <v>44</v>
      </c>
      <c r="M1627" s="3">
        <f t="shared" si="90"/>
        <v>63.75</v>
      </c>
    </row>
    <row r="1628" spans="1:13" ht="15.6">
      <c r="A1628" s="26" t="s">
        <v>1711</v>
      </c>
      <c r="B1628" s="26" t="s">
        <v>1678</v>
      </c>
      <c r="C1628" s="26" t="s">
        <v>6</v>
      </c>
      <c r="D1628" s="26" t="s">
        <v>83</v>
      </c>
      <c r="E1628" s="26">
        <v>861</v>
      </c>
      <c r="F1628" s="26">
        <v>1997</v>
      </c>
      <c r="G1628" s="3">
        <f>PERCENTRANK(Table1[Total Citations], E1628)</f>
        <v>0.63400000000000001</v>
      </c>
      <c r="H1628">
        <f>1-PERCENTRANK(Table1[Earliest Pub], F1628)</f>
        <v>0.24</v>
      </c>
      <c r="I1628" s="3">
        <f>AVERAGEIF(Table1[School], B1628, Table1[Cit rank])</f>
        <v>0.57952941176470574</v>
      </c>
      <c r="J1628" s="3">
        <f>AVERAGEIF(Table1[School], B1628, Table1[YO rank])</f>
        <v>0.54131372549019607</v>
      </c>
      <c r="K1628" s="3">
        <f t="shared" si="91"/>
        <v>1.0705980367298147</v>
      </c>
      <c r="L1628" s="3">
        <f t="shared" si="89"/>
        <v>24</v>
      </c>
      <c r="M1628" s="3">
        <f t="shared" si="90"/>
        <v>35.875</v>
      </c>
    </row>
    <row r="1629" spans="1:13" ht="15.6">
      <c r="A1629" s="26" t="s">
        <v>1712</v>
      </c>
      <c r="B1629" s="26" t="s">
        <v>1678</v>
      </c>
      <c r="C1629" s="26" t="s">
        <v>7</v>
      </c>
      <c r="D1629" s="26" t="s">
        <v>83</v>
      </c>
      <c r="E1629" s="26">
        <v>4869</v>
      </c>
      <c r="F1629" s="26">
        <v>1973</v>
      </c>
      <c r="G1629" s="3">
        <f>PERCENTRANK(Table1[Total Citations], E1629)</f>
        <v>0.96399999999999997</v>
      </c>
      <c r="H1629">
        <f>1-PERCENTRANK(Table1[Earliest Pub], F1629)</f>
        <v>0.88500000000000001</v>
      </c>
      <c r="I1629" s="3">
        <f>AVERAGEIF(Table1[School], B1629, Table1[Cit rank])</f>
        <v>0.57952941176470574</v>
      </c>
      <c r="J1629" s="3">
        <f>AVERAGEIF(Table1[School], B1629, Table1[YO rank])</f>
        <v>0.54131372549019607</v>
      </c>
      <c r="K1629" s="3">
        <f t="shared" si="91"/>
        <v>1.0705980367298147</v>
      </c>
      <c r="L1629" s="3">
        <f t="shared" si="89"/>
        <v>48</v>
      </c>
      <c r="M1629" s="3">
        <f t="shared" si="90"/>
        <v>101.4375</v>
      </c>
    </row>
    <row r="1630" spans="1:13" ht="15.6">
      <c r="A1630" s="26" t="s">
        <v>1713</v>
      </c>
      <c r="B1630" s="26" t="s">
        <v>1678</v>
      </c>
      <c r="C1630" s="26" t="s">
        <v>7</v>
      </c>
      <c r="D1630" s="26" t="s">
        <v>83</v>
      </c>
      <c r="E1630" s="26">
        <v>412</v>
      </c>
      <c r="F1630" s="26">
        <v>1994</v>
      </c>
      <c r="G1630" s="3">
        <f>PERCENTRANK(Table1[Total Citations], E1630)</f>
        <v>0.39</v>
      </c>
      <c r="H1630">
        <f>1-PERCENTRANK(Table1[Earliest Pub], F1630)</f>
        <v>0.33399999999999996</v>
      </c>
      <c r="I1630" s="3">
        <f>AVERAGEIF(Table1[School], B1630, Table1[Cit rank])</f>
        <v>0.57952941176470574</v>
      </c>
      <c r="J1630" s="3">
        <f>AVERAGEIF(Table1[School], B1630, Table1[YO rank])</f>
        <v>0.54131372549019607</v>
      </c>
      <c r="K1630" s="3">
        <f t="shared" si="91"/>
        <v>1.0705980367298147</v>
      </c>
      <c r="L1630" s="3">
        <f t="shared" si="89"/>
        <v>27</v>
      </c>
      <c r="M1630" s="3">
        <f t="shared" si="90"/>
        <v>15.25925925925926</v>
      </c>
    </row>
    <row r="1631" spans="1:13" ht="15.6">
      <c r="A1631" s="26" t="s">
        <v>1714</v>
      </c>
      <c r="B1631" s="26" t="s">
        <v>1678</v>
      </c>
      <c r="C1631" s="26" t="s">
        <v>7</v>
      </c>
      <c r="D1631" s="26" t="s">
        <v>83</v>
      </c>
      <c r="E1631" s="26">
        <v>2335</v>
      </c>
      <c r="F1631" s="26">
        <v>1979</v>
      </c>
      <c r="G1631" s="3">
        <f>PERCENTRANK(Table1[Total Citations], E1631)</f>
        <v>0.88</v>
      </c>
      <c r="H1631">
        <f>1-PERCENTRANK(Table1[Earliest Pub], F1631)</f>
        <v>0.76</v>
      </c>
      <c r="I1631" s="3">
        <f>AVERAGEIF(Table1[School], B1631, Table1[Cit rank])</f>
        <v>0.57952941176470574</v>
      </c>
      <c r="J1631" s="3">
        <f>AVERAGEIF(Table1[School], B1631, Table1[YO rank])</f>
        <v>0.54131372549019607</v>
      </c>
      <c r="K1631" s="3">
        <f t="shared" si="91"/>
        <v>1.0705980367298147</v>
      </c>
      <c r="L1631" s="3">
        <f t="shared" si="89"/>
        <v>42</v>
      </c>
      <c r="M1631" s="3">
        <f t="shared" si="90"/>
        <v>55.595238095238095</v>
      </c>
    </row>
    <row r="1632" spans="1:13" ht="15.6">
      <c r="A1632" s="26" t="s">
        <v>1715</v>
      </c>
      <c r="B1632" s="26" t="s">
        <v>1678</v>
      </c>
      <c r="C1632" s="26" t="s">
        <v>7</v>
      </c>
      <c r="D1632" s="26" t="s">
        <v>83</v>
      </c>
      <c r="E1632" s="26">
        <v>607</v>
      </c>
      <c r="F1632" s="26">
        <v>1974</v>
      </c>
      <c r="G1632" s="3">
        <f>PERCENTRANK(Table1[Total Citations], E1632)</f>
        <v>0.51200000000000001</v>
      </c>
      <c r="H1632">
        <f>1-PERCENTRANK(Table1[Earliest Pub], F1632)</f>
        <v>0.86899999999999999</v>
      </c>
      <c r="I1632" s="3">
        <f>AVERAGEIF(Table1[School], B1632, Table1[Cit rank])</f>
        <v>0.57952941176470574</v>
      </c>
      <c r="J1632" s="3">
        <f>AVERAGEIF(Table1[School], B1632, Table1[YO rank])</f>
        <v>0.54131372549019607</v>
      </c>
      <c r="K1632" s="3">
        <f t="shared" si="91"/>
        <v>1.0705980367298147</v>
      </c>
      <c r="L1632" s="3">
        <f t="shared" si="89"/>
        <v>47</v>
      </c>
      <c r="M1632" s="3">
        <f t="shared" si="90"/>
        <v>12.914893617021276</v>
      </c>
    </row>
    <row r="1633" spans="1:13" ht="15.6">
      <c r="A1633" s="26" t="s">
        <v>1716</v>
      </c>
      <c r="B1633" s="26" t="s">
        <v>1678</v>
      </c>
      <c r="C1633" s="26" t="s">
        <v>7</v>
      </c>
      <c r="D1633" s="26" t="s">
        <v>83</v>
      </c>
      <c r="E1633" s="26">
        <v>242</v>
      </c>
      <c r="F1633" s="26">
        <v>1994</v>
      </c>
      <c r="G1633" s="3">
        <f>PERCENTRANK(Table1[Total Citations], E1633)</f>
        <v>0.24199999999999999</v>
      </c>
      <c r="H1633">
        <f>1-PERCENTRANK(Table1[Earliest Pub], F1633)</f>
        <v>0.33399999999999996</v>
      </c>
      <c r="I1633" s="3">
        <f>AVERAGEIF(Table1[School], B1633, Table1[Cit rank])</f>
        <v>0.57952941176470574</v>
      </c>
      <c r="J1633" s="3">
        <f>AVERAGEIF(Table1[School], B1633, Table1[YO rank])</f>
        <v>0.54131372549019607</v>
      </c>
      <c r="K1633" s="3">
        <f t="shared" si="91"/>
        <v>1.0705980367298147</v>
      </c>
      <c r="L1633" s="3">
        <f t="shared" si="89"/>
        <v>27</v>
      </c>
      <c r="M1633" s="3">
        <f t="shared" si="90"/>
        <v>8.9629629629629637</v>
      </c>
    </row>
    <row r="1634" spans="1:13" ht="15.6">
      <c r="A1634" s="26" t="s">
        <v>1717</v>
      </c>
      <c r="B1634" s="26" t="s">
        <v>1678</v>
      </c>
      <c r="C1634" s="26" t="s">
        <v>7</v>
      </c>
      <c r="D1634" s="26" t="s">
        <v>83</v>
      </c>
      <c r="E1634" s="26">
        <v>313</v>
      </c>
      <c r="F1634" s="26">
        <v>2003</v>
      </c>
      <c r="G1634" s="3">
        <f>PERCENTRANK(Table1[Total Citations], E1634)</f>
        <v>0.31</v>
      </c>
      <c r="H1634">
        <f>1-PERCENTRANK(Table1[Earliest Pub], F1634)</f>
        <v>8.1999999999999962E-2</v>
      </c>
      <c r="I1634" s="3">
        <f>AVERAGEIF(Table1[School], B1634, Table1[Cit rank])</f>
        <v>0.57952941176470574</v>
      </c>
      <c r="J1634" s="3">
        <f>AVERAGEIF(Table1[School], B1634, Table1[YO rank])</f>
        <v>0.54131372549019607</v>
      </c>
      <c r="K1634" s="3">
        <f t="shared" si="91"/>
        <v>1.0705980367298147</v>
      </c>
      <c r="L1634" s="3">
        <f t="shared" si="89"/>
        <v>18</v>
      </c>
      <c r="M1634" s="3">
        <f t="shared" si="90"/>
        <v>17.388888888888889</v>
      </c>
    </row>
    <row r="1635" spans="1:13" ht="15.6">
      <c r="A1635" s="26" t="s">
        <v>1718</v>
      </c>
      <c r="B1635" s="26" t="s">
        <v>1678</v>
      </c>
      <c r="C1635" s="26" t="s">
        <v>7</v>
      </c>
      <c r="D1635" s="26" t="s">
        <v>83</v>
      </c>
      <c r="E1635" s="26">
        <v>1226</v>
      </c>
      <c r="F1635" s="26">
        <v>1974</v>
      </c>
      <c r="G1635" s="3">
        <f>PERCENTRANK(Table1[Total Citations], E1635)</f>
        <v>0.73899999999999999</v>
      </c>
      <c r="H1635">
        <f>1-PERCENTRANK(Table1[Earliest Pub], F1635)</f>
        <v>0.86899999999999999</v>
      </c>
      <c r="I1635" s="3">
        <f>AVERAGEIF(Table1[School], B1635, Table1[Cit rank])</f>
        <v>0.57952941176470574</v>
      </c>
      <c r="J1635" s="3">
        <f>AVERAGEIF(Table1[School], B1635, Table1[YO rank])</f>
        <v>0.54131372549019607</v>
      </c>
      <c r="K1635" s="3">
        <f t="shared" si="91"/>
        <v>1.0705980367298147</v>
      </c>
      <c r="L1635" s="3">
        <f t="shared" si="89"/>
        <v>47</v>
      </c>
      <c r="M1635" s="3">
        <f t="shared" si="90"/>
        <v>26.085106382978722</v>
      </c>
    </row>
    <row r="1636" spans="1:13" ht="15.6">
      <c r="A1636" s="26" t="s">
        <v>1719</v>
      </c>
      <c r="B1636" s="26" t="s">
        <v>1678</v>
      </c>
      <c r="C1636" s="26" t="s">
        <v>7</v>
      </c>
      <c r="D1636" s="26" t="s">
        <v>83</v>
      </c>
      <c r="E1636" s="26">
        <v>919</v>
      </c>
      <c r="F1636" s="26">
        <v>1989</v>
      </c>
      <c r="G1636" s="3">
        <f>PERCENTRANK(Table1[Total Citations], E1636)</f>
        <v>0.65100000000000002</v>
      </c>
      <c r="H1636">
        <f>1-PERCENTRANK(Table1[Earliest Pub], F1636)</f>
        <v>0.46899999999999997</v>
      </c>
      <c r="I1636" s="3">
        <f>AVERAGEIF(Table1[School], B1636, Table1[Cit rank])</f>
        <v>0.57952941176470574</v>
      </c>
      <c r="J1636" s="3">
        <f>AVERAGEIF(Table1[School], B1636, Table1[YO rank])</f>
        <v>0.54131372549019607</v>
      </c>
      <c r="K1636" s="3">
        <f t="shared" si="91"/>
        <v>1.0705980367298147</v>
      </c>
      <c r="L1636" s="3">
        <f t="shared" si="89"/>
        <v>32</v>
      </c>
      <c r="M1636" s="3">
        <f t="shared" si="90"/>
        <v>28.71875</v>
      </c>
    </row>
    <row r="1637" spans="1:13" ht="15.6">
      <c r="A1637" s="26" t="s">
        <v>1720</v>
      </c>
      <c r="B1637" s="26" t="s">
        <v>1678</v>
      </c>
      <c r="C1637" s="26" t="s">
        <v>7</v>
      </c>
      <c r="D1637" s="26" t="s">
        <v>83</v>
      </c>
      <c r="E1637" s="26">
        <v>37</v>
      </c>
      <c r="F1637" s="26">
        <v>1964</v>
      </c>
      <c r="G1637" s="3">
        <f>PERCENTRANK(Table1[Total Citations], E1637)</f>
        <v>4.2999999999999997E-2</v>
      </c>
      <c r="H1637">
        <f>1-PERCENTRANK(Table1[Earliest Pub], F1637)</f>
        <v>0.97799999999999998</v>
      </c>
      <c r="I1637" s="3">
        <f>AVERAGEIF(Table1[School], B1637, Table1[Cit rank])</f>
        <v>0.57952941176470574</v>
      </c>
      <c r="J1637" s="3">
        <f>AVERAGEIF(Table1[School], B1637, Table1[YO rank])</f>
        <v>0.54131372549019607</v>
      </c>
      <c r="K1637" s="3">
        <f t="shared" si="91"/>
        <v>1.0705980367298147</v>
      </c>
      <c r="L1637" s="3">
        <f t="shared" si="89"/>
        <v>57</v>
      </c>
      <c r="M1637" s="3">
        <f t="shared" si="90"/>
        <v>0.64912280701754388</v>
      </c>
    </row>
    <row r="1638" spans="1:13" ht="15.6">
      <c r="A1638" s="26" t="s">
        <v>1721</v>
      </c>
      <c r="B1638" s="26" t="s">
        <v>1678</v>
      </c>
      <c r="C1638" s="26" t="s">
        <v>7</v>
      </c>
      <c r="D1638" s="26" t="s">
        <v>83</v>
      </c>
      <c r="E1638" s="26">
        <v>983</v>
      </c>
      <c r="F1638" s="26">
        <v>1977</v>
      </c>
      <c r="G1638" s="3">
        <f>PERCENTRANK(Table1[Total Citations], E1638)</f>
        <v>0.67100000000000004</v>
      </c>
      <c r="H1638">
        <f>1-PERCENTRANK(Table1[Earliest Pub], F1638)</f>
        <v>0.80499999999999994</v>
      </c>
      <c r="I1638" s="3">
        <f>AVERAGEIF(Table1[School], B1638, Table1[Cit rank])</f>
        <v>0.57952941176470574</v>
      </c>
      <c r="J1638" s="3">
        <f>AVERAGEIF(Table1[School], B1638, Table1[YO rank])</f>
        <v>0.54131372549019607</v>
      </c>
      <c r="K1638" s="3">
        <f t="shared" si="91"/>
        <v>1.0705980367298147</v>
      </c>
      <c r="L1638" s="3">
        <f t="shared" si="89"/>
        <v>44</v>
      </c>
      <c r="M1638" s="3">
        <f t="shared" si="90"/>
        <v>22.34090909090909</v>
      </c>
    </row>
    <row r="1639" spans="1:13" ht="15.6">
      <c r="A1639" s="26" t="s">
        <v>1722</v>
      </c>
      <c r="B1639" s="26" t="s">
        <v>1678</v>
      </c>
      <c r="C1639" s="26" t="s">
        <v>7</v>
      </c>
      <c r="D1639" s="26" t="s">
        <v>83</v>
      </c>
      <c r="E1639" s="26">
        <v>1188</v>
      </c>
      <c r="F1639" s="26">
        <v>1994</v>
      </c>
      <c r="G1639" s="3">
        <f>PERCENTRANK(Table1[Total Citations], E1639)</f>
        <v>0.73199999999999998</v>
      </c>
      <c r="H1639">
        <f>1-PERCENTRANK(Table1[Earliest Pub], F1639)</f>
        <v>0.33399999999999996</v>
      </c>
      <c r="I1639" s="3">
        <f>AVERAGEIF(Table1[School], B1639, Table1[Cit rank])</f>
        <v>0.57952941176470574</v>
      </c>
      <c r="J1639" s="3">
        <f>AVERAGEIF(Table1[School], B1639, Table1[YO rank])</f>
        <v>0.54131372549019607</v>
      </c>
      <c r="K1639" s="3">
        <f t="shared" si="91"/>
        <v>1.0705980367298147</v>
      </c>
      <c r="L1639" s="3">
        <f t="shared" si="89"/>
        <v>27</v>
      </c>
      <c r="M1639" s="3">
        <f t="shared" si="90"/>
        <v>44</v>
      </c>
    </row>
    <row r="1640" spans="1:13" ht="15.6">
      <c r="A1640" s="26" t="s">
        <v>1723</v>
      </c>
      <c r="B1640" s="26" t="s">
        <v>1678</v>
      </c>
      <c r="C1640" s="26" t="s">
        <v>7</v>
      </c>
      <c r="D1640" s="26" t="s">
        <v>83</v>
      </c>
      <c r="E1640" s="26">
        <v>97</v>
      </c>
      <c r="F1640" s="26">
        <v>1977</v>
      </c>
      <c r="G1640" s="3">
        <f>PERCENTRANK(Table1[Total Citations], E1640)</f>
        <v>9.2999999999999999E-2</v>
      </c>
      <c r="H1640">
        <f>1-PERCENTRANK(Table1[Earliest Pub], F1640)</f>
        <v>0.80499999999999994</v>
      </c>
      <c r="I1640" s="3">
        <f>AVERAGEIF(Table1[School], B1640, Table1[Cit rank])</f>
        <v>0.57952941176470574</v>
      </c>
      <c r="J1640" s="3">
        <f>AVERAGEIF(Table1[School], B1640, Table1[YO rank])</f>
        <v>0.54131372549019607</v>
      </c>
      <c r="K1640" s="3">
        <f t="shared" si="91"/>
        <v>1.0705980367298147</v>
      </c>
      <c r="L1640" s="3">
        <f t="shared" si="89"/>
        <v>44</v>
      </c>
      <c r="M1640" s="3">
        <f t="shared" si="90"/>
        <v>2.2045454545454546</v>
      </c>
    </row>
    <row r="1641" spans="1:13" ht="15.6">
      <c r="A1641" s="26" t="s">
        <v>1724</v>
      </c>
      <c r="B1641" s="26" t="s">
        <v>1678</v>
      </c>
      <c r="C1641" s="26" t="s">
        <v>7</v>
      </c>
      <c r="D1641" s="26" t="s">
        <v>83</v>
      </c>
      <c r="E1641" s="26">
        <v>748</v>
      </c>
      <c r="F1641" s="26">
        <v>1981</v>
      </c>
      <c r="G1641" s="3">
        <f>PERCENTRANK(Table1[Total Citations], E1641)</f>
        <v>0.59199999999999997</v>
      </c>
      <c r="H1641">
        <f>1-PERCENTRANK(Table1[Earliest Pub], F1641)</f>
        <v>0.71399999999999997</v>
      </c>
      <c r="I1641" s="3">
        <f>AVERAGEIF(Table1[School], B1641, Table1[Cit rank])</f>
        <v>0.57952941176470574</v>
      </c>
      <c r="J1641" s="3">
        <f>AVERAGEIF(Table1[School], B1641, Table1[YO rank])</f>
        <v>0.54131372549019607</v>
      </c>
      <c r="K1641" s="3">
        <f t="shared" si="91"/>
        <v>1.0705980367298147</v>
      </c>
      <c r="L1641" s="3">
        <f t="shared" si="89"/>
        <v>40</v>
      </c>
      <c r="M1641" s="3">
        <f t="shared" si="90"/>
        <v>18.7</v>
      </c>
    </row>
    <row r="1642" spans="1:13" ht="15.6">
      <c r="A1642" s="26" t="s">
        <v>1725</v>
      </c>
      <c r="B1642" s="26" t="s">
        <v>1678</v>
      </c>
      <c r="C1642" s="26" t="s">
        <v>7</v>
      </c>
      <c r="D1642" s="26" t="s">
        <v>83</v>
      </c>
      <c r="E1642" s="26">
        <v>1609</v>
      </c>
      <c r="F1642" s="26">
        <v>1973</v>
      </c>
      <c r="G1642" s="3">
        <f>PERCENTRANK(Table1[Total Citations], E1642)</f>
        <v>0.81100000000000005</v>
      </c>
      <c r="H1642">
        <f>1-PERCENTRANK(Table1[Earliest Pub], F1642)</f>
        <v>0.88500000000000001</v>
      </c>
      <c r="I1642" s="3">
        <f>AVERAGEIF(Table1[School], B1642, Table1[Cit rank])</f>
        <v>0.57952941176470574</v>
      </c>
      <c r="J1642" s="3">
        <f>AVERAGEIF(Table1[School], B1642, Table1[YO rank])</f>
        <v>0.54131372549019607</v>
      </c>
      <c r="K1642" s="3">
        <f t="shared" si="91"/>
        <v>1.0705980367298147</v>
      </c>
      <c r="L1642" s="3">
        <f t="shared" si="89"/>
        <v>48</v>
      </c>
      <c r="M1642" s="3">
        <f t="shared" si="90"/>
        <v>33.520833333333336</v>
      </c>
    </row>
    <row r="1643" spans="1:13" ht="15.6">
      <c r="A1643" s="26" t="s">
        <v>1726</v>
      </c>
      <c r="B1643" s="26" t="s">
        <v>1678</v>
      </c>
      <c r="C1643" s="26" t="s">
        <v>6</v>
      </c>
      <c r="D1643" s="26" t="s">
        <v>83</v>
      </c>
      <c r="E1643" s="26">
        <v>644</v>
      </c>
      <c r="F1643" s="26">
        <v>1994</v>
      </c>
      <c r="G1643" s="3">
        <f>PERCENTRANK(Table1[Total Citations], E1643)</f>
        <v>0.53700000000000003</v>
      </c>
      <c r="H1643">
        <f>1-PERCENTRANK(Table1[Earliest Pub], F1643)</f>
        <v>0.33399999999999996</v>
      </c>
      <c r="I1643" s="3">
        <f>AVERAGEIF(Table1[School], B1643, Table1[Cit rank])</f>
        <v>0.57952941176470574</v>
      </c>
      <c r="J1643" s="3">
        <f>AVERAGEIF(Table1[School], B1643, Table1[YO rank])</f>
        <v>0.54131372549019607</v>
      </c>
      <c r="K1643" s="3">
        <f t="shared" si="91"/>
        <v>1.0705980367298147</v>
      </c>
      <c r="L1643" s="3">
        <f t="shared" si="89"/>
        <v>27</v>
      </c>
      <c r="M1643" s="3">
        <f t="shared" si="90"/>
        <v>23.851851851851851</v>
      </c>
    </row>
    <row r="1644" spans="1:13" ht="15.6">
      <c r="A1644" s="26" t="s">
        <v>1727</v>
      </c>
      <c r="B1644" s="26" t="s">
        <v>1678</v>
      </c>
      <c r="C1644" s="26" t="s">
        <v>6</v>
      </c>
      <c r="D1644" s="26" t="s">
        <v>83</v>
      </c>
      <c r="E1644" s="26">
        <v>573</v>
      </c>
      <c r="F1644" s="26">
        <v>1997</v>
      </c>
      <c r="G1644" s="3">
        <f>PERCENTRANK(Table1[Total Citations], E1644)</f>
        <v>0.49199999999999999</v>
      </c>
      <c r="H1644">
        <f>1-PERCENTRANK(Table1[Earliest Pub], F1644)</f>
        <v>0.24</v>
      </c>
      <c r="I1644" s="3">
        <f>AVERAGEIF(Table1[School], B1644, Table1[Cit rank])</f>
        <v>0.57952941176470574</v>
      </c>
      <c r="J1644" s="3">
        <f>AVERAGEIF(Table1[School], B1644, Table1[YO rank])</f>
        <v>0.54131372549019607</v>
      </c>
      <c r="K1644" s="3">
        <f t="shared" si="91"/>
        <v>1.0705980367298147</v>
      </c>
      <c r="L1644" s="3">
        <f t="shared" si="89"/>
        <v>24</v>
      </c>
      <c r="M1644" s="3">
        <f t="shared" si="90"/>
        <v>23.875</v>
      </c>
    </row>
    <row r="1645" spans="1:13" ht="15.6">
      <c r="A1645" s="26" t="s">
        <v>1728</v>
      </c>
      <c r="B1645" s="26" t="s">
        <v>1678</v>
      </c>
      <c r="C1645" s="26" t="s">
        <v>7</v>
      </c>
      <c r="D1645" s="26" t="s">
        <v>83</v>
      </c>
      <c r="E1645" s="26">
        <v>889</v>
      </c>
      <c r="F1645" s="26">
        <v>1986</v>
      </c>
      <c r="G1645" s="3">
        <f>PERCENTRANK(Table1[Total Citations], E1645)</f>
        <v>0.64400000000000002</v>
      </c>
      <c r="H1645">
        <f>1-PERCENTRANK(Table1[Earliest Pub], F1645)</f>
        <v>0.56400000000000006</v>
      </c>
      <c r="I1645" s="3">
        <f>AVERAGEIF(Table1[School], B1645, Table1[Cit rank])</f>
        <v>0.57952941176470574</v>
      </c>
      <c r="J1645" s="3">
        <f>AVERAGEIF(Table1[School], B1645, Table1[YO rank])</f>
        <v>0.54131372549019607</v>
      </c>
      <c r="K1645" s="3">
        <f t="shared" si="91"/>
        <v>1.0705980367298147</v>
      </c>
      <c r="L1645" s="3">
        <f t="shared" si="89"/>
        <v>35</v>
      </c>
      <c r="M1645" s="3">
        <f t="shared" si="90"/>
        <v>25.4</v>
      </c>
    </row>
    <row r="1646" spans="1:13" ht="15.6">
      <c r="A1646" s="26" t="s">
        <v>1730</v>
      </c>
      <c r="B1646" s="26" t="s">
        <v>1731</v>
      </c>
      <c r="C1646" s="26" t="s">
        <v>7</v>
      </c>
      <c r="D1646" s="26" t="s">
        <v>83</v>
      </c>
      <c r="E1646" s="26">
        <v>132</v>
      </c>
      <c r="F1646" s="26">
        <v>1999</v>
      </c>
      <c r="G1646" s="3">
        <f>PERCENTRANK(Table1[Total Citations], E1646)</f>
        <v>0.125</v>
      </c>
      <c r="H1646">
        <f>1-PERCENTRANK(Table1[Earliest Pub], F1646)</f>
        <v>0.17200000000000004</v>
      </c>
      <c r="I1646" s="3">
        <f>AVERAGEIF(Table1[School], B1646, Table1[Cit rank])</f>
        <v>0.27342857142857141</v>
      </c>
      <c r="J1646" s="3">
        <f>AVERAGEIF(Table1[School], B1646, Table1[YO rank])</f>
        <v>0.48485714285714276</v>
      </c>
      <c r="K1646" s="3">
        <f t="shared" ref="K1646:K1677" si="92">I1646/J1646</f>
        <v>0.56393635827931654</v>
      </c>
      <c r="L1646" s="3">
        <f t="shared" si="89"/>
        <v>22</v>
      </c>
      <c r="M1646" s="3">
        <f t="shared" si="90"/>
        <v>6</v>
      </c>
    </row>
    <row r="1647" spans="1:13" ht="15.6">
      <c r="A1647" s="26" t="s">
        <v>1732</v>
      </c>
      <c r="B1647" s="26" t="s">
        <v>1731</v>
      </c>
      <c r="C1647" s="26" t="s">
        <v>7</v>
      </c>
      <c r="D1647" s="26" t="s">
        <v>83</v>
      </c>
      <c r="E1647" s="26">
        <v>58</v>
      </c>
      <c r="F1647" s="26">
        <v>1990</v>
      </c>
      <c r="G1647" s="3">
        <f>PERCENTRANK(Table1[Total Citations], E1647)</f>
        <v>6.0999999999999999E-2</v>
      </c>
      <c r="H1647">
        <f>1-PERCENTRANK(Table1[Earliest Pub], F1647)</f>
        <v>0.43600000000000005</v>
      </c>
      <c r="I1647" s="3">
        <f>AVERAGEIF(Table1[School], B1647, Table1[Cit rank])</f>
        <v>0.27342857142857141</v>
      </c>
      <c r="J1647" s="3">
        <f>AVERAGEIF(Table1[School], B1647, Table1[YO rank])</f>
        <v>0.48485714285714276</v>
      </c>
      <c r="K1647" s="3">
        <f t="shared" si="92"/>
        <v>0.56393635827931654</v>
      </c>
      <c r="L1647" s="3">
        <f t="shared" si="89"/>
        <v>31</v>
      </c>
      <c r="M1647" s="3">
        <f t="shared" si="90"/>
        <v>1.8709677419354838</v>
      </c>
    </row>
    <row r="1648" spans="1:13" ht="15.6">
      <c r="A1648" s="26" t="s">
        <v>1733</v>
      </c>
      <c r="B1648" s="26" t="s">
        <v>1731</v>
      </c>
      <c r="C1648" s="26" t="s">
        <v>7</v>
      </c>
      <c r="D1648" s="26" t="s">
        <v>83</v>
      </c>
      <c r="E1648" s="26">
        <v>548</v>
      </c>
      <c r="F1648" s="26">
        <v>1987</v>
      </c>
      <c r="G1648" s="3">
        <f>PERCENTRANK(Table1[Total Citations], E1648)</f>
        <v>0.47899999999999998</v>
      </c>
      <c r="H1648">
        <f>1-PERCENTRANK(Table1[Earliest Pub], F1648)</f>
        <v>0.53</v>
      </c>
      <c r="I1648" s="3">
        <f>AVERAGEIF(Table1[School], B1648, Table1[Cit rank])</f>
        <v>0.27342857142857141</v>
      </c>
      <c r="J1648" s="3">
        <f>AVERAGEIF(Table1[School], B1648, Table1[YO rank])</f>
        <v>0.48485714285714276</v>
      </c>
      <c r="K1648" s="3">
        <f t="shared" si="92"/>
        <v>0.56393635827931654</v>
      </c>
      <c r="L1648" s="3">
        <f t="shared" si="89"/>
        <v>34</v>
      </c>
      <c r="M1648" s="3">
        <f t="shared" si="90"/>
        <v>16.117647058823529</v>
      </c>
    </row>
    <row r="1649" spans="1:13" ht="15.6">
      <c r="A1649" s="26" t="s">
        <v>1734</v>
      </c>
      <c r="B1649" s="26" t="s">
        <v>1731</v>
      </c>
      <c r="C1649" s="26" t="s">
        <v>7</v>
      </c>
      <c r="D1649" s="26" t="s">
        <v>83</v>
      </c>
      <c r="E1649" s="26">
        <v>82</v>
      </c>
      <c r="F1649" s="26">
        <v>1993</v>
      </c>
      <c r="G1649" s="3">
        <f>PERCENTRANK(Table1[Total Citations], E1649)</f>
        <v>7.9000000000000001E-2</v>
      </c>
      <c r="H1649">
        <f>1-PERCENTRANK(Table1[Earliest Pub], F1649)</f>
        <v>0.36299999999999999</v>
      </c>
      <c r="I1649" s="3">
        <f>AVERAGEIF(Table1[School], B1649, Table1[Cit rank])</f>
        <v>0.27342857142857141</v>
      </c>
      <c r="J1649" s="3">
        <f>AVERAGEIF(Table1[School], B1649, Table1[YO rank])</f>
        <v>0.48485714285714276</v>
      </c>
      <c r="K1649" s="3">
        <f t="shared" si="92"/>
        <v>0.56393635827931654</v>
      </c>
      <c r="L1649" s="3">
        <f t="shared" si="89"/>
        <v>28</v>
      </c>
      <c r="M1649" s="3">
        <f t="shared" si="90"/>
        <v>2.9285714285714284</v>
      </c>
    </row>
    <row r="1650" spans="1:13" ht="15.6">
      <c r="A1650" s="26" t="s">
        <v>1735</v>
      </c>
      <c r="B1650" s="26" t="s">
        <v>1731</v>
      </c>
      <c r="C1650" s="26" t="s">
        <v>7</v>
      </c>
      <c r="D1650" s="26" t="s">
        <v>83</v>
      </c>
      <c r="E1650" s="26">
        <v>218</v>
      </c>
      <c r="F1650" s="26">
        <v>1982</v>
      </c>
      <c r="G1650" s="3">
        <f>PERCENTRANK(Table1[Total Citations], E1650)</f>
        <v>0.214</v>
      </c>
      <c r="H1650">
        <f>1-PERCENTRANK(Table1[Earliest Pub], F1650)</f>
        <v>0.68399999999999994</v>
      </c>
      <c r="I1650" s="3">
        <f>AVERAGEIF(Table1[School], B1650, Table1[Cit rank])</f>
        <v>0.27342857142857141</v>
      </c>
      <c r="J1650" s="3">
        <f>AVERAGEIF(Table1[School], B1650, Table1[YO rank])</f>
        <v>0.48485714285714276</v>
      </c>
      <c r="K1650" s="3">
        <f t="shared" si="92"/>
        <v>0.56393635827931654</v>
      </c>
      <c r="L1650" s="3">
        <f t="shared" si="89"/>
        <v>39</v>
      </c>
      <c r="M1650" s="3">
        <f t="shared" si="90"/>
        <v>5.5897435897435894</v>
      </c>
    </row>
    <row r="1651" spans="1:13" ht="15.6">
      <c r="A1651" s="26" t="s">
        <v>1736</v>
      </c>
      <c r="B1651" s="26" t="s">
        <v>1731</v>
      </c>
      <c r="C1651" s="26" t="s">
        <v>7</v>
      </c>
      <c r="D1651" s="26" t="s">
        <v>83</v>
      </c>
      <c r="E1651" s="26">
        <v>122</v>
      </c>
      <c r="F1651" s="26">
        <v>2003</v>
      </c>
      <c r="G1651" s="3">
        <f>PERCENTRANK(Table1[Total Citations], E1651)</f>
        <v>0.11700000000000001</v>
      </c>
      <c r="H1651">
        <f>1-PERCENTRANK(Table1[Earliest Pub], F1651)</f>
        <v>8.1999999999999962E-2</v>
      </c>
      <c r="I1651" s="3">
        <f>AVERAGEIF(Table1[School], B1651, Table1[Cit rank])</f>
        <v>0.27342857142857141</v>
      </c>
      <c r="J1651" s="3">
        <f>AVERAGEIF(Table1[School], B1651, Table1[YO rank])</f>
        <v>0.48485714285714276</v>
      </c>
      <c r="K1651" s="3">
        <f t="shared" si="92"/>
        <v>0.56393635827931654</v>
      </c>
      <c r="L1651" s="3">
        <f t="shared" si="89"/>
        <v>18</v>
      </c>
      <c r="M1651" s="3">
        <f t="shared" si="90"/>
        <v>6.7777777777777777</v>
      </c>
    </row>
    <row r="1652" spans="1:13" ht="15.6">
      <c r="A1652" s="26" t="s">
        <v>1737</v>
      </c>
      <c r="B1652" s="26" t="s">
        <v>1731</v>
      </c>
      <c r="C1652" s="26" t="s">
        <v>7</v>
      </c>
      <c r="D1652" s="26" t="s">
        <v>83</v>
      </c>
      <c r="E1652" s="26">
        <v>304</v>
      </c>
      <c r="F1652" s="26">
        <v>1989</v>
      </c>
      <c r="G1652" s="3">
        <f>PERCENTRANK(Table1[Total Citations], E1652)</f>
        <v>0.30199999999999999</v>
      </c>
      <c r="H1652">
        <f>1-PERCENTRANK(Table1[Earliest Pub], F1652)</f>
        <v>0.46899999999999997</v>
      </c>
      <c r="I1652" s="3">
        <f>AVERAGEIF(Table1[School], B1652, Table1[Cit rank])</f>
        <v>0.27342857142857141</v>
      </c>
      <c r="J1652" s="3">
        <f>AVERAGEIF(Table1[School], B1652, Table1[YO rank])</f>
        <v>0.48485714285714276</v>
      </c>
      <c r="K1652" s="3">
        <f t="shared" si="92"/>
        <v>0.56393635827931654</v>
      </c>
      <c r="L1652" s="3">
        <f t="shared" si="89"/>
        <v>32</v>
      </c>
      <c r="M1652" s="3">
        <f t="shared" si="90"/>
        <v>9.5</v>
      </c>
    </row>
    <row r="1653" spans="1:13" ht="15.6">
      <c r="A1653" s="26" t="s">
        <v>1738</v>
      </c>
      <c r="B1653" s="26" t="s">
        <v>1731</v>
      </c>
      <c r="C1653" s="26" t="s">
        <v>7</v>
      </c>
      <c r="D1653" s="26" t="s">
        <v>83</v>
      </c>
      <c r="E1653" s="26">
        <v>52</v>
      </c>
      <c r="F1653" s="26">
        <v>1982</v>
      </c>
      <c r="G1653" s="3">
        <f>PERCENTRANK(Table1[Total Citations], E1653)</f>
        <v>5.3999999999999999E-2</v>
      </c>
      <c r="H1653">
        <f>1-PERCENTRANK(Table1[Earliest Pub], F1653)</f>
        <v>0.68399999999999994</v>
      </c>
      <c r="I1653" s="3">
        <f>AVERAGEIF(Table1[School], B1653, Table1[Cit rank])</f>
        <v>0.27342857142857141</v>
      </c>
      <c r="J1653" s="3">
        <f>AVERAGEIF(Table1[School], B1653, Table1[YO rank])</f>
        <v>0.48485714285714276</v>
      </c>
      <c r="K1653" s="3">
        <f t="shared" si="92"/>
        <v>0.56393635827931654</v>
      </c>
      <c r="L1653" s="3">
        <f t="shared" si="89"/>
        <v>39</v>
      </c>
      <c r="M1653" s="3">
        <f t="shared" si="90"/>
        <v>1.3333333333333333</v>
      </c>
    </row>
    <row r="1654" spans="1:13" ht="15.6">
      <c r="A1654" s="26" t="s">
        <v>1739</v>
      </c>
      <c r="B1654" s="26" t="s">
        <v>1731</v>
      </c>
      <c r="C1654" s="26" t="s">
        <v>7</v>
      </c>
      <c r="D1654" s="26" t="s">
        <v>83</v>
      </c>
      <c r="E1654" s="26">
        <v>179</v>
      </c>
      <c r="F1654" s="26">
        <v>1969</v>
      </c>
      <c r="G1654" s="3">
        <f>PERCENTRANK(Table1[Total Citations], E1654)</f>
        <v>0.16600000000000001</v>
      </c>
      <c r="H1654">
        <f>1-PERCENTRANK(Table1[Earliest Pub], F1654)</f>
        <v>0.93900000000000006</v>
      </c>
      <c r="I1654" s="3">
        <f>AVERAGEIF(Table1[School], B1654, Table1[Cit rank])</f>
        <v>0.27342857142857141</v>
      </c>
      <c r="J1654" s="3">
        <f>AVERAGEIF(Table1[School], B1654, Table1[YO rank])</f>
        <v>0.48485714285714276</v>
      </c>
      <c r="K1654" s="3">
        <f t="shared" si="92"/>
        <v>0.56393635827931654</v>
      </c>
      <c r="L1654" s="3">
        <f t="shared" si="89"/>
        <v>52</v>
      </c>
      <c r="M1654" s="3">
        <f t="shared" si="90"/>
        <v>3.4423076923076925</v>
      </c>
    </row>
    <row r="1655" spans="1:13" ht="15.6">
      <c r="A1655" s="26" t="s">
        <v>1740</v>
      </c>
      <c r="B1655" s="26" t="s">
        <v>1731</v>
      </c>
      <c r="C1655" s="26" t="s">
        <v>7</v>
      </c>
      <c r="D1655" s="26" t="s">
        <v>83</v>
      </c>
      <c r="E1655" s="26">
        <v>416</v>
      </c>
      <c r="F1655" s="26">
        <v>1994</v>
      </c>
      <c r="G1655" s="3">
        <f>PERCENTRANK(Table1[Total Citations], E1655)</f>
        <v>0.39600000000000002</v>
      </c>
      <c r="H1655">
        <f>1-PERCENTRANK(Table1[Earliest Pub], F1655)</f>
        <v>0.33399999999999996</v>
      </c>
      <c r="I1655" s="3">
        <f>AVERAGEIF(Table1[School], B1655, Table1[Cit rank])</f>
        <v>0.27342857142857141</v>
      </c>
      <c r="J1655" s="3">
        <f>AVERAGEIF(Table1[School], B1655, Table1[YO rank])</f>
        <v>0.48485714285714276</v>
      </c>
      <c r="K1655" s="3">
        <f t="shared" si="92"/>
        <v>0.56393635827931654</v>
      </c>
      <c r="L1655" s="3">
        <f t="shared" si="89"/>
        <v>27</v>
      </c>
      <c r="M1655" s="3">
        <f t="shared" si="90"/>
        <v>15.407407407407407</v>
      </c>
    </row>
    <row r="1656" spans="1:13" ht="15.6">
      <c r="A1656" s="26" t="s">
        <v>1741</v>
      </c>
      <c r="B1656" s="26" t="s">
        <v>1731</v>
      </c>
      <c r="C1656" s="26" t="s">
        <v>7</v>
      </c>
      <c r="D1656" s="26" t="s">
        <v>83</v>
      </c>
      <c r="E1656" s="26">
        <v>291</v>
      </c>
      <c r="F1656" s="26">
        <v>1986</v>
      </c>
      <c r="G1656" s="3">
        <f>PERCENTRANK(Table1[Total Citations], E1656)</f>
        <v>0.28999999999999998</v>
      </c>
      <c r="H1656">
        <f>1-PERCENTRANK(Table1[Earliest Pub], F1656)</f>
        <v>0.56400000000000006</v>
      </c>
      <c r="I1656" s="3">
        <f>AVERAGEIF(Table1[School], B1656, Table1[Cit rank])</f>
        <v>0.27342857142857141</v>
      </c>
      <c r="J1656" s="3">
        <f>AVERAGEIF(Table1[School], B1656, Table1[YO rank])</f>
        <v>0.48485714285714276</v>
      </c>
      <c r="K1656" s="3">
        <f t="shared" si="92"/>
        <v>0.56393635827931654</v>
      </c>
      <c r="L1656" s="3">
        <f t="shared" si="89"/>
        <v>35</v>
      </c>
      <c r="M1656" s="3">
        <f t="shared" si="90"/>
        <v>8.3142857142857149</v>
      </c>
    </row>
    <row r="1657" spans="1:13" ht="15.6">
      <c r="A1657" s="26" t="s">
        <v>1742</v>
      </c>
      <c r="B1657" s="26" t="s">
        <v>1731</v>
      </c>
      <c r="C1657" s="26" t="s">
        <v>6</v>
      </c>
      <c r="D1657" s="26" t="s">
        <v>83</v>
      </c>
      <c r="E1657" s="26">
        <v>22</v>
      </c>
      <c r="F1657" s="26">
        <v>1999</v>
      </c>
      <c r="G1657" s="3">
        <f>PERCENTRANK(Table1[Total Citations], E1657)</f>
        <v>0.03</v>
      </c>
      <c r="H1657">
        <f>1-PERCENTRANK(Table1[Earliest Pub], F1657)</f>
        <v>0.17200000000000004</v>
      </c>
      <c r="I1657" s="3">
        <f>AVERAGEIF(Table1[School], B1657, Table1[Cit rank])</f>
        <v>0.27342857142857141</v>
      </c>
      <c r="J1657" s="3">
        <f>AVERAGEIF(Table1[School], B1657, Table1[YO rank])</f>
        <v>0.48485714285714276</v>
      </c>
      <c r="K1657" s="3">
        <f t="shared" si="92"/>
        <v>0.56393635827931654</v>
      </c>
      <c r="L1657" s="3">
        <f t="shared" si="89"/>
        <v>22</v>
      </c>
      <c r="M1657" s="3">
        <f t="shared" si="90"/>
        <v>1</v>
      </c>
    </row>
    <row r="1658" spans="1:13" ht="15.6">
      <c r="A1658" s="26" t="s">
        <v>1743</v>
      </c>
      <c r="B1658" s="26" t="s">
        <v>1731</v>
      </c>
      <c r="C1658" s="26" t="s">
        <v>7</v>
      </c>
      <c r="D1658" s="26" t="s">
        <v>83</v>
      </c>
      <c r="E1658" s="26">
        <v>2491</v>
      </c>
      <c r="F1658" s="26">
        <v>1971</v>
      </c>
      <c r="G1658" s="3">
        <f>PERCENTRANK(Table1[Total Citations], E1658)</f>
        <v>0.89100000000000001</v>
      </c>
      <c r="H1658">
        <f>1-PERCENTRANK(Table1[Earliest Pub], F1658)</f>
        <v>0.91300000000000003</v>
      </c>
      <c r="I1658" s="3">
        <f>AVERAGEIF(Table1[School], B1658, Table1[Cit rank])</f>
        <v>0.27342857142857141</v>
      </c>
      <c r="J1658" s="3">
        <f>AVERAGEIF(Table1[School], B1658, Table1[YO rank])</f>
        <v>0.48485714285714276</v>
      </c>
      <c r="K1658" s="3">
        <f t="shared" si="92"/>
        <v>0.56393635827931654</v>
      </c>
      <c r="L1658" s="3">
        <f t="shared" si="89"/>
        <v>50</v>
      </c>
      <c r="M1658" s="3">
        <f t="shared" si="90"/>
        <v>49.82</v>
      </c>
    </row>
    <row r="1659" spans="1:13" ht="15.6">
      <c r="A1659" s="26" t="s">
        <v>1744</v>
      </c>
      <c r="B1659" s="26" t="s">
        <v>1731</v>
      </c>
      <c r="C1659" s="26" t="s">
        <v>7</v>
      </c>
      <c r="D1659" s="26" t="s">
        <v>83</v>
      </c>
      <c r="E1659" s="26">
        <v>198</v>
      </c>
      <c r="F1659" s="26">
        <v>1986</v>
      </c>
      <c r="G1659" s="3">
        <f>PERCENTRANK(Table1[Total Citations], E1659)</f>
        <v>0.188</v>
      </c>
      <c r="H1659">
        <f>1-PERCENTRANK(Table1[Earliest Pub], F1659)</f>
        <v>0.56400000000000006</v>
      </c>
      <c r="I1659" s="3">
        <f>AVERAGEIF(Table1[School], B1659, Table1[Cit rank])</f>
        <v>0.27342857142857141</v>
      </c>
      <c r="J1659" s="3">
        <f>AVERAGEIF(Table1[School], B1659, Table1[YO rank])</f>
        <v>0.48485714285714276</v>
      </c>
      <c r="K1659" s="3">
        <f t="shared" si="92"/>
        <v>0.56393635827931654</v>
      </c>
      <c r="L1659" s="3">
        <f t="shared" si="89"/>
        <v>35</v>
      </c>
      <c r="M1659" s="3">
        <f t="shared" si="90"/>
        <v>5.6571428571428575</v>
      </c>
    </row>
    <row r="1660" spans="1:13" ht="15.6">
      <c r="A1660" s="26" t="s">
        <v>1745</v>
      </c>
      <c r="B1660" s="26" t="s">
        <v>1731</v>
      </c>
      <c r="C1660" s="26" t="s">
        <v>6</v>
      </c>
      <c r="D1660" s="26" t="s">
        <v>83</v>
      </c>
      <c r="E1660" s="26">
        <v>170</v>
      </c>
      <c r="F1660" s="26">
        <v>1999</v>
      </c>
      <c r="G1660" s="3">
        <f>PERCENTRANK(Table1[Total Citations], E1660)</f>
        <v>0.158</v>
      </c>
      <c r="H1660">
        <f>1-PERCENTRANK(Table1[Earliest Pub], F1660)</f>
        <v>0.17200000000000004</v>
      </c>
      <c r="I1660" s="3">
        <f>AVERAGEIF(Table1[School], B1660, Table1[Cit rank])</f>
        <v>0.27342857142857141</v>
      </c>
      <c r="J1660" s="3">
        <f>AVERAGEIF(Table1[School], B1660, Table1[YO rank])</f>
        <v>0.48485714285714276</v>
      </c>
      <c r="K1660" s="3">
        <f t="shared" si="92"/>
        <v>0.56393635827931654</v>
      </c>
      <c r="L1660" s="3">
        <f t="shared" si="89"/>
        <v>22</v>
      </c>
      <c r="M1660" s="3">
        <f t="shared" si="90"/>
        <v>7.7272727272727275</v>
      </c>
    </row>
    <row r="1661" spans="1:13" ht="15.6">
      <c r="A1661" s="26" t="s">
        <v>1746</v>
      </c>
      <c r="B1661" s="26" t="s">
        <v>1731</v>
      </c>
      <c r="C1661" s="26" t="s">
        <v>7</v>
      </c>
      <c r="D1661" s="26" t="s">
        <v>83</v>
      </c>
      <c r="E1661" s="26">
        <v>325</v>
      </c>
      <c r="F1661" s="26">
        <v>1986</v>
      </c>
      <c r="G1661" s="3">
        <f>PERCENTRANK(Table1[Total Citations], E1661)</f>
        <v>0.31900000000000001</v>
      </c>
      <c r="H1661">
        <f>1-PERCENTRANK(Table1[Earliest Pub], F1661)</f>
        <v>0.56400000000000006</v>
      </c>
      <c r="I1661" s="3">
        <f>AVERAGEIF(Table1[School], B1661, Table1[Cit rank])</f>
        <v>0.27342857142857141</v>
      </c>
      <c r="J1661" s="3">
        <f>AVERAGEIF(Table1[School], B1661, Table1[YO rank])</f>
        <v>0.48485714285714276</v>
      </c>
      <c r="K1661" s="3">
        <f t="shared" si="92"/>
        <v>0.56393635827931654</v>
      </c>
      <c r="L1661" s="3">
        <f t="shared" si="89"/>
        <v>35</v>
      </c>
      <c r="M1661" s="3">
        <f t="shared" si="90"/>
        <v>9.2857142857142865</v>
      </c>
    </row>
    <row r="1662" spans="1:13" ht="15.6">
      <c r="A1662" s="26" t="s">
        <v>1747</v>
      </c>
      <c r="B1662" s="26" t="s">
        <v>1731</v>
      </c>
      <c r="C1662" s="26" t="s">
        <v>7</v>
      </c>
      <c r="D1662" s="26" t="s">
        <v>83</v>
      </c>
      <c r="E1662" s="26">
        <v>113</v>
      </c>
      <c r="F1662" s="26">
        <v>1984</v>
      </c>
      <c r="G1662" s="3">
        <f>PERCENTRANK(Table1[Total Citations], E1662)</f>
        <v>0.109</v>
      </c>
      <c r="H1662">
        <f>1-PERCENTRANK(Table1[Earliest Pub], F1662)</f>
        <v>0.622</v>
      </c>
      <c r="I1662" s="3">
        <f>AVERAGEIF(Table1[School], B1662, Table1[Cit rank])</f>
        <v>0.27342857142857141</v>
      </c>
      <c r="J1662" s="3">
        <f>AVERAGEIF(Table1[School], B1662, Table1[YO rank])</f>
        <v>0.48485714285714276</v>
      </c>
      <c r="K1662" s="3">
        <f t="shared" si="92"/>
        <v>0.56393635827931654</v>
      </c>
      <c r="L1662" s="3">
        <f t="shared" si="89"/>
        <v>37</v>
      </c>
      <c r="M1662" s="3">
        <f t="shared" si="90"/>
        <v>3.0540540540540539</v>
      </c>
    </row>
    <row r="1663" spans="1:13" ht="15.6">
      <c r="A1663" s="26" t="s">
        <v>1748</v>
      </c>
      <c r="B1663" s="26" t="s">
        <v>1731</v>
      </c>
      <c r="C1663" s="26" t="s">
        <v>7</v>
      </c>
      <c r="D1663" s="26" t="s">
        <v>83</v>
      </c>
      <c r="E1663" s="26">
        <v>196</v>
      </c>
      <c r="F1663" s="26">
        <v>1998</v>
      </c>
      <c r="G1663" s="3">
        <f>PERCENTRANK(Table1[Total Citations], E1663)</f>
        <v>0.185</v>
      </c>
      <c r="H1663">
        <f>1-PERCENTRANK(Table1[Earliest Pub], F1663)</f>
        <v>0.20899999999999996</v>
      </c>
      <c r="I1663" s="3">
        <f>AVERAGEIF(Table1[School], B1663, Table1[Cit rank])</f>
        <v>0.27342857142857141</v>
      </c>
      <c r="J1663" s="3">
        <f>AVERAGEIF(Table1[School], B1663, Table1[YO rank])</f>
        <v>0.48485714285714276</v>
      </c>
      <c r="K1663" s="3">
        <f t="shared" si="92"/>
        <v>0.56393635827931654</v>
      </c>
      <c r="L1663" s="3">
        <f t="shared" si="89"/>
        <v>23</v>
      </c>
      <c r="M1663" s="3">
        <f t="shared" si="90"/>
        <v>8.5217391304347831</v>
      </c>
    </row>
    <row r="1664" spans="1:13" ht="15.6">
      <c r="A1664" s="26" t="s">
        <v>1749</v>
      </c>
      <c r="B1664" s="26" t="s">
        <v>1731</v>
      </c>
      <c r="C1664" s="26" t="s">
        <v>7</v>
      </c>
      <c r="D1664" s="26" t="s">
        <v>83</v>
      </c>
      <c r="E1664" s="26">
        <v>323</v>
      </c>
      <c r="F1664" s="26">
        <v>1985</v>
      </c>
      <c r="G1664" s="3">
        <f>PERCENTRANK(Table1[Total Citations], E1664)</f>
        <v>0.316</v>
      </c>
      <c r="H1664">
        <f>1-PERCENTRANK(Table1[Earliest Pub], F1664)</f>
        <v>0.59299999999999997</v>
      </c>
      <c r="I1664" s="3">
        <f>AVERAGEIF(Table1[School], B1664, Table1[Cit rank])</f>
        <v>0.27342857142857141</v>
      </c>
      <c r="J1664" s="3">
        <f>AVERAGEIF(Table1[School], B1664, Table1[YO rank])</f>
        <v>0.48485714285714276</v>
      </c>
      <c r="K1664" s="3">
        <f t="shared" si="92"/>
        <v>0.56393635827931654</v>
      </c>
      <c r="L1664" s="3">
        <f t="shared" si="89"/>
        <v>36</v>
      </c>
      <c r="M1664" s="3">
        <f t="shared" si="90"/>
        <v>8.9722222222222214</v>
      </c>
    </row>
    <row r="1665" spans="1:13" ht="15.6">
      <c r="A1665" s="26" t="s">
        <v>1750</v>
      </c>
      <c r="B1665" s="26" t="s">
        <v>1731</v>
      </c>
      <c r="C1665" s="26" t="s">
        <v>7</v>
      </c>
      <c r="D1665" s="26" t="s">
        <v>83</v>
      </c>
      <c r="E1665" s="26">
        <v>1758</v>
      </c>
      <c r="F1665" s="26">
        <v>1994</v>
      </c>
      <c r="G1665" s="3">
        <f>PERCENTRANK(Table1[Total Citations], E1665)</f>
        <v>0.83099999999999996</v>
      </c>
      <c r="H1665">
        <f>1-PERCENTRANK(Table1[Earliest Pub], F1665)</f>
        <v>0.33399999999999996</v>
      </c>
      <c r="I1665" s="3">
        <f>AVERAGEIF(Table1[School], B1665, Table1[Cit rank])</f>
        <v>0.27342857142857141</v>
      </c>
      <c r="J1665" s="3">
        <f>AVERAGEIF(Table1[School], B1665, Table1[YO rank])</f>
        <v>0.48485714285714276</v>
      </c>
      <c r="K1665" s="3">
        <f t="shared" si="92"/>
        <v>0.56393635827931654</v>
      </c>
      <c r="L1665" s="3">
        <f t="shared" si="89"/>
        <v>27</v>
      </c>
      <c r="M1665" s="3">
        <f t="shared" si="90"/>
        <v>65.111111111111114</v>
      </c>
    </row>
    <row r="1666" spans="1:13" ht="15.6">
      <c r="A1666" s="26" t="s">
        <v>1751</v>
      </c>
      <c r="B1666" s="26" t="s">
        <v>1731</v>
      </c>
      <c r="C1666" s="26" t="s">
        <v>7</v>
      </c>
      <c r="D1666" s="26" t="s">
        <v>83</v>
      </c>
      <c r="E1666" s="26">
        <v>479</v>
      </c>
      <c r="F1666" s="26">
        <v>1978</v>
      </c>
      <c r="G1666" s="3">
        <f>PERCENTRANK(Table1[Total Citations], E1666)</f>
        <v>0.432</v>
      </c>
      <c r="H1666">
        <f>1-PERCENTRANK(Table1[Earliest Pub], F1666)</f>
        <v>0.78200000000000003</v>
      </c>
      <c r="I1666" s="3">
        <f>AVERAGEIF(Table1[School], B1666, Table1[Cit rank])</f>
        <v>0.27342857142857141</v>
      </c>
      <c r="J1666" s="3">
        <f>AVERAGEIF(Table1[School], B1666, Table1[YO rank])</f>
        <v>0.48485714285714276</v>
      </c>
      <c r="K1666" s="3">
        <f t="shared" si="92"/>
        <v>0.56393635827931654</v>
      </c>
      <c r="L1666" s="3">
        <f t="shared" ref="L1666:L1729" si="93">2021-F1666</f>
        <v>43</v>
      </c>
      <c r="M1666" s="3">
        <f t="shared" ref="M1666:M1729" si="94">E1666/L1666</f>
        <v>11.13953488372093</v>
      </c>
    </row>
    <row r="1667" spans="1:13" ht="15.6">
      <c r="A1667" s="26" t="s">
        <v>1752</v>
      </c>
      <c r="B1667" s="26" t="s">
        <v>1753</v>
      </c>
      <c r="C1667" s="26" t="s">
        <v>7</v>
      </c>
      <c r="D1667" s="26" t="s">
        <v>83</v>
      </c>
      <c r="E1667" s="26">
        <v>29</v>
      </c>
      <c r="F1667" s="26">
        <v>1985</v>
      </c>
      <c r="G1667" s="3">
        <f>PERCENTRANK(Table1[Total Citations], E1667)</f>
        <v>3.5999999999999997E-2</v>
      </c>
      <c r="H1667">
        <f>1-PERCENTRANK(Table1[Earliest Pub], F1667)</f>
        <v>0.59299999999999997</v>
      </c>
      <c r="I1667" s="3">
        <f>AVERAGEIF(Table1[School], B1667, Table1[Cit rank])</f>
        <v>0.36669999999999997</v>
      </c>
      <c r="J1667" s="3">
        <f>AVERAGEIF(Table1[School], B1667, Table1[YO rank])</f>
        <v>0.65560000000000007</v>
      </c>
      <c r="K1667" s="3">
        <f t="shared" si="92"/>
        <v>0.55933496034167163</v>
      </c>
      <c r="L1667" s="3">
        <f t="shared" si="93"/>
        <v>36</v>
      </c>
      <c r="M1667" s="3">
        <f t="shared" si="94"/>
        <v>0.80555555555555558</v>
      </c>
    </row>
    <row r="1668" spans="1:13" ht="15.6">
      <c r="A1668" s="26" t="s">
        <v>1754</v>
      </c>
      <c r="B1668" s="26" t="s">
        <v>1753</v>
      </c>
      <c r="C1668" s="26" t="s">
        <v>7</v>
      </c>
      <c r="D1668" s="26" t="s">
        <v>83</v>
      </c>
      <c r="E1668" s="26">
        <v>219</v>
      </c>
      <c r="F1668" s="26">
        <v>1989</v>
      </c>
      <c r="G1668" s="3">
        <f>PERCENTRANK(Table1[Total Citations], E1668)</f>
        <v>0.216</v>
      </c>
      <c r="H1668">
        <f>1-PERCENTRANK(Table1[Earliest Pub], F1668)</f>
        <v>0.46899999999999997</v>
      </c>
      <c r="I1668" s="3">
        <f>AVERAGEIF(Table1[School], B1668, Table1[Cit rank])</f>
        <v>0.36669999999999997</v>
      </c>
      <c r="J1668" s="3">
        <f>AVERAGEIF(Table1[School], B1668, Table1[YO rank])</f>
        <v>0.65560000000000007</v>
      </c>
      <c r="K1668" s="3">
        <f t="shared" si="92"/>
        <v>0.55933496034167163</v>
      </c>
      <c r="L1668" s="3">
        <f t="shared" si="93"/>
        <v>32</v>
      </c>
      <c r="M1668" s="3">
        <f t="shared" si="94"/>
        <v>6.84375</v>
      </c>
    </row>
    <row r="1669" spans="1:13" ht="15.6">
      <c r="A1669" s="26" t="s">
        <v>1755</v>
      </c>
      <c r="B1669" s="26" t="s">
        <v>1753</v>
      </c>
      <c r="C1669" s="26" t="s">
        <v>7</v>
      </c>
      <c r="D1669" s="26" t="s">
        <v>83</v>
      </c>
      <c r="E1669" s="26">
        <v>405</v>
      </c>
      <c r="F1669" s="26">
        <v>1971</v>
      </c>
      <c r="G1669" s="3">
        <f>PERCENTRANK(Table1[Total Citations], E1669)</f>
        <v>0.38400000000000001</v>
      </c>
      <c r="H1669">
        <f>1-PERCENTRANK(Table1[Earliest Pub], F1669)</f>
        <v>0.91300000000000003</v>
      </c>
      <c r="I1669" s="3">
        <f>AVERAGEIF(Table1[School], B1669, Table1[Cit rank])</f>
        <v>0.36669999999999997</v>
      </c>
      <c r="J1669" s="3">
        <f>AVERAGEIF(Table1[School], B1669, Table1[YO rank])</f>
        <v>0.65560000000000007</v>
      </c>
      <c r="K1669" s="3">
        <f t="shared" si="92"/>
        <v>0.55933496034167163</v>
      </c>
      <c r="L1669" s="3">
        <f t="shared" si="93"/>
        <v>50</v>
      </c>
      <c r="M1669" s="3">
        <f t="shared" si="94"/>
        <v>8.1</v>
      </c>
    </row>
    <row r="1670" spans="1:13" ht="15.6">
      <c r="A1670" s="26" t="s">
        <v>1756</v>
      </c>
      <c r="B1670" s="26" t="s">
        <v>1753</v>
      </c>
      <c r="C1670" s="26" t="s">
        <v>6</v>
      </c>
      <c r="D1670" s="26" t="s">
        <v>83</v>
      </c>
      <c r="E1670" s="26">
        <v>414</v>
      </c>
      <c r="F1670" s="26">
        <v>1981</v>
      </c>
      <c r="G1670" s="3">
        <f>PERCENTRANK(Table1[Total Citations], E1670)</f>
        <v>0.39200000000000002</v>
      </c>
      <c r="H1670">
        <f>1-PERCENTRANK(Table1[Earliest Pub], F1670)</f>
        <v>0.71399999999999997</v>
      </c>
      <c r="I1670" s="3">
        <f>AVERAGEIF(Table1[School], B1670, Table1[Cit rank])</f>
        <v>0.36669999999999997</v>
      </c>
      <c r="J1670" s="3">
        <f>AVERAGEIF(Table1[School], B1670, Table1[YO rank])</f>
        <v>0.65560000000000007</v>
      </c>
      <c r="K1670" s="3">
        <f t="shared" si="92"/>
        <v>0.55933496034167163</v>
      </c>
      <c r="L1670" s="3">
        <f t="shared" si="93"/>
        <v>40</v>
      </c>
      <c r="M1670" s="3">
        <f t="shared" si="94"/>
        <v>10.35</v>
      </c>
    </row>
    <row r="1671" spans="1:13" ht="15.6">
      <c r="A1671" s="26" t="s">
        <v>1757</v>
      </c>
      <c r="B1671" s="26" t="s">
        <v>1753</v>
      </c>
      <c r="C1671" s="26" t="s">
        <v>7</v>
      </c>
      <c r="D1671" s="26" t="s">
        <v>83</v>
      </c>
      <c r="E1671" s="26">
        <v>285</v>
      </c>
      <c r="F1671" s="26">
        <v>1971</v>
      </c>
      <c r="G1671" s="3">
        <f>PERCENTRANK(Table1[Total Citations], E1671)</f>
        <v>0.28299999999999997</v>
      </c>
      <c r="H1671">
        <f>1-PERCENTRANK(Table1[Earliest Pub], F1671)</f>
        <v>0.91300000000000003</v>
      </c>
      <c r="I1671" s="3">
        <f>AVERAGEIF(Table1[School], B1671, Table1[Cit rank])</f>
        <v>0.36669999999999997</v>
      </c>
      <c r="J1671" s="3">
        <f>AVERAGEIF(Table1[School], B1671, Table1[YO rank])</f>
        <v>0.65560000000000007</v>
      </c>
      <c r="K1671" s="3">
        <f t="shared" si="92"/>
        <v>0.55933496034167163</v>
      </c>
      <c r="L1671" s="3">
        <f t="shared" si="93"/>
        <v>50</v>
      </c>
      <c r="M1671" s="3">
        <f t="shared" si="94"/>
        <v>5.7</v>
      </c>
    </row>
    <row r="1672" spans="1:13" ht="15.6">
      <c r="A1672" s="26" t="s">
        <v>1758</v>
      </c>
      <c r="B1672" s="26" t="s">
        <v>1753</v>
      </c>
      <c r="C1672" s="26" t="s">
        <v>7</v>
      </c>
      <c r="D1672" s="26" t="s">
        <v>83</v>
      </c>
      <c r="E1672" s="26">
        <v>1431</v>
      </c>
      <c r="F1672" s="26">
        <v>1978</v>
      </c>
      <c r="G1672" s="3">
        <f>PERCENTRANK(Table1[Total Citations], E1672)</f>
        <v>0.78100000000000003</v>
      </c>
      <c r="H1672">
        <f>1-PERCENTRANK(Table1[Earliest Pub], F1672)</f>
        <v>0.78200000000000003</v>
      </c>
      <c r="I1672" s="3">
        <f>AVERAGEIF(Table1[School], B1672, Table1[Cit rank])</f>
        <v>0.36669999999999997</v>
      </c>
      <c r="J1672" s="3">
        <f>AVERAGEIF(Table1[School], B1672, Table1[YO rank])</f>
        <v>0.65560000000000007</v>
      </c>
      <c r="K1672" s="3">
        <f t="shared" si="92"/>
        <v>0.55933496034167163</v>
      </c>
      <c r="L1672" s="3">
        <f t="shared" si="93"/>
        <v>43</v>
      </c>
      <c r="M1672" s="3">
        <f t="shared" si="94"/>
        <v>33.279069767441861</v>
      </c>
    </row>
    <row r="1673" spans="1:13" ht="15.6">
      <c r="A1673" s="26" t="s">
        <v>1759</v>
      </c>
      <c r="B1673" s="26" t="s">
        <v>1753</v>
      </c>
      <c r="C1673" s="26" t="s">
        <v>7</v>
      </c>
      <c r="D1673" s="26" t="s">
        <v>83</v>
      </c>
      <c r="E1673" s="26">
        <v>254</v>
      </c>
      <c r="F1673" s="26">
        <v>1983</v>
      </c>
      <c r="G1673" s="3">
        <f>PERCENTRANK(Table1[Total Citations], E1673)</f>
        <v>0.255</v>
      </c>
      <c r="H1673">
        <f>1-PERCENTRANK(Table1[Earliest Pub], F1673)</f>
        <v>0.65200000000000002</v>
      </c>
      <c r="I1673" s="3">
        <f>AVERAGEIF(Table1[School], B1673, Table1[Cit rank])</f>
        <v>0.36669999999999997</v>
      </c>
      <c r="J1673" s="3">
        <f>AVERAGEIF(Table1[School], B1673, Table1[YO rank])</f>
        <v>0.65560000000000007</v>
      </c>
      <c r="K1673" s="3">
        <f t="shared" si="92"/>
        <v>0.55933496034167163</v>
      </c>
      <c r="L1673" s="3">
        <f t="shared" si="93"/>
        <v>38</v>
      </c>
      <c r="M1673" s="3">
        <f t="shared" si="94"/>
        <v>6.6842105263157894</v>
      </c>
    </row>
    <row r="1674" spans="1:13" ht="15.6">
      <c r="A1674" s="26" t="s">
        <v>1760</v>
      </c>
      <c r="B1674" s="26" t="s">
        <v>1753</v>
      </c>
      <c r="C1674" s="26" t="s">
        <v>7</v>
      </c>
      <c r="D1674" s="26" t="s">
        <v>83</v>
      </c>
      <c r="E1674" s="26">
        <v>1225</v>
      </c>
      <c r="F1674" s="26">
        <v>1993</v>
      </c>
      <c r="G1674" s="3">
        <f>PERCENTRANK(Table1[Total Citations], E1674)</f>
        <v>0.73799999999999999</v>
      </c>
      <c r="H1674">
        <f>1-PERCENTRANK(Table1[Earliest Pub], F1674)</f>
        <v>0.36299999999999999</v>
      </c>
      <c r="I1674" s="3">
        <f>AVERAGEIF(Table1[School], B1674, Table1[Cit rank])</f>
        <v>0.36669999999999997</v>
      </c>
      <c r="J1674" s="3">
        <f>AVERAGEIF(Table1[School], B1674, Table1[YO rank])</f>
        <v>0.65560000000000007</v>
      </c>
      <c r="K1674" s="3">
        <f t="shared" si="92"/>
        <v>0.55933496034167163</v>
      </c>
      <c r="L1674" s="3">
        <f t="shared" si="93"/>
        <v>28</v>
      </c>
      <c r="M1674" s="3">
        <f t="shared" si="94"/>
        <v>43.75</v>
      </c>
    </row>
    <row r="1675" spans="1:13" ht="15.6">
      <c r="A1675" s="26" t="s">
        <v>1761</v>
      </c>
      <c r="B1675" s="26" t="s">
        <v>1753</v>
      </c>
      <c r="C1675" s="26" t="s">
        <v>7</v>
      </c>
      <c r="D1675" s="26" t="s">
        <v>83</v>
      </c>
      <c r="E1675" s="26">
        <v>217</v>
      </c>
      <c r="F1675" s="26">
        <v>1986</v>
      </c>
      <c r="G1675" s="3">
        <f>PERCENTRANK(Table1[Total Citations], E1675)</f>
        <v>0.21299999999999999</v>
      </c>
      <c r="H1675">
        <f>1-PERCENTRANK(Table1[Earliest Pub], F1675)</f>
        <v>0.56400000000000006</v>
      </c>
      <c r="I1675" s="3">
        <f>AVERAGEIF(Table1[School], B1675, Table1[Cit rank])</f>
        <v>0.36669999999999997</v>
      </c>
      <c r="J1675" s="3">
        <f>AVERAGEIF(Table1[School], B1675, Table1[YO rank])</f>
        <v>0.65560000000000007</v>
      </c>
      <c r="K1675" s="3">
        <f t="shared" si="92"/>
        <v>0.55933496034167163</v>
      </c>
      <c r="L1675" s="3">
        <f t="shared" si="93"/>
        <v>35</v>
      </c>
      <c r="M1675" s="3">
        <f t="shared" si="94"/>
        <v>6.2</v>
      </c>
    </row>
    <row r="1676" spans="1:13" ht="15.6">
      <c r="A1676" s="26" t="s">
        <v>1762</v>
      </c>
      <c r="B1676" s="26" t="s">
        <v>1753</v>
      </c>
      <c r="C1676" s="26" t="s">
        <v>7</v>
      </c>
      <c r="D1676" s="26" t="s">
        <v>83</v>
      </c>
      <c r="E1676" s="26">
        <v>385</v>
      </c>
      <c r="F1676" s="26">
        <v>1985</v>
      </c>
      <c r="G1676" s="3">
        <f>PERCENTRANK(Table1[Total Citations], E1676)</f>
        <v>0.36899999999999999</v>
      </c>
      <c r="H1676">
        <f>1-PERCENTRANK(Table1[Earliest Pub], F1676)</f>
        <v>0.59299999999999997</v>
      </c>
      <c r="I1676" s="3">
        <f>AVERAGEIF(Table1[School], B1676, Table1[Cit rank])</f>
        <v>0.36669999999999997</v>
      </c>
      <c r="J1676" s="3">
        <f>AVERAGEIF(Table1[School], B1676, Table1[YO rank])</f>
        <v>0.65560000000000007</v>
      </c>
      <c r="K1676" s="3">
        <f t="shared" si="92"/>
        <v>0.55933496034167163</v>
      </c>
      <c r="L1676" s="3">
        <f t="shared" si="93"/>
        <v>36</v>
      </c>
      <c r="M1676" s="3">
        <f t="shared" si="94"/>
        <v>10.694444444444445</v>
      </c>
    </row>
    <row r="1677" spans="1:13" ht="15.6">
      <c r="A1677" s="26" t="s">
        <v>1763</v>
      </c>
      <c r="B1677" s="26" t="s">
        <v>1764</v>
      </c>
      <c r="C1677" s="26" t="s">
        <v>6</v>
      </c>
      <c r="D1677" s="26" t="s">
        <v>83</v>
      </c>
      <c r="E1677" s="26">
        <v>66</v>
      </c>
      <c r="F1677" s="26">
        <v>1996</v>
      </c>
      <c r="G1677" s="3">
        <f>PERCENTRANK(Table1[Total Citations], E1677)</f>
        <v>6.5000000000000002E-2</v>
      </c>
      <c r="H1677">
        <f>1-PERCENTRANK(Table1[Earliest Pub], F1677)</f>
        <v>0.27800000000000002</v>
      </c>
      <c r="I1677" s="3">
        <f>AVERAGEIF(Table1[School], B1677, Table1[Cit rank])</f>
        <v>0.33850000000000008</v>
      </c>
      <c r="J1677" s="3">
        <f>AVERAGEIF(Table1[School], B1677, Table1[YO rank])</f>
        <v>0.58535714285714291</v>
      </c>
      <c r="K1677" s="3">
        <f t="shared" si="92"/>
        <v>0.57827943868212328</v>
      </c>
      <c r="L1677" s="3">
        <f t="shared" si="93"/>
        <v>25</v>
      </c>
      <c r="M1677" s="3">
        <f t="shared" si="94"/>
        <v>2.64</v>
      </c>
    </row>
    <row r="1678" spans="1:13" ht="15.6">
      <c r="A1678" s="26" t="s">
        <v>1765</v>
      </c>
      <c r="B1678" s="26" t="s">
        <v>1764</v>
      </c>
      <c r="C1678" s="26" t="s">
        <v>7</v>
      </c>
      <c r="D1678" s="26" t="s">
        <v>83</v>
      </c>
      <c r="E1678" s="26">
        <v>666</v>
      </c>
      <c r="F1678" s="26">
        <v>1965</v>
      </c>
      <c r="G1678" s="3">
        <f>PERCENTRANK(Table1[Total Citations], E1678)</f>
        <v>0.55100000000000005</v>
      </c>
      <c r="H1678">
        <f>1-PERCENTRANK(Table1[Earliest Pub], F1678)</f>
        <v>0.97399999999999998</v>
      </c>
      <c r="I1678" s="3">
        <f>AVERAGEIF(Table1[School], B1678, Table1[Cit rank])</f>
        <v>0.33850000000000008</v>
      </c>
      <c r="J1678" s="3">
        <f>AVERAGEIF(Table1[School], B1678, Table1[YO rank])</f>
        <v>0.58535714285714291</v>
      </c>
      <c r="K1678" s="3">
        <f t="shared" ref="K1678:K1709" si="95">I1678/J1678</f>
        <v>0.57827943868212328</v>
      </c>
      <c r="L1678" s="3">
        <f t="shared" si="93"/>
        <v>56</v>
      </c>
      <c r="M1678" s="3">
        <f t="shared" si="94"/>
        <v>11.892857142857142</v>
      </c>
    </row>
    <row r="1679" spans="1:13" ht="15.6">
      <c r="A1679" s="26" t="s">
        <v>1766</v>
      </c>
      <c r="B1679" s="26" t="s">
        <v>1764</v>
      </c>
      <c r="C1679" s="26" t="s">
        <v>6</v>
      </c>
      <c r="D1679" s="26" t="s">
        <v>83</v>
      </c>
      <c r="E1679" s="26">
        <v>169</v>
      </c>
      <c r="F1679" s="26">
        <v>1989</v>
      </c>
      <c r="G1679" s="3">
        <f>PERCENTRANK(Table1[Total Citations], E1679)</f>
        <v>0.157</v>
      </c>
      <c r="H1679">
        <f>1-PERCENTRANK(Table1[Earliest Pub], F1679)</f>
        <v>0.46899999999999997</v>
      </c>
      <c r="I1679" s="3">
        <f>AVERAGEIF(Table1[School], B1679, Table1[Cit rank])</f>
        <v>0.33850000000000008</v>
      </c>
      <c r="J1679" s="3">
        <f>AVERAGEIF(Table1[School], B1679, Table1[YO rank])</f>
        <v>0.58535714285714291</v>
      </c>
      <c r="K1679" s="3">
        <f t="shared" si="95"/>
        <v>0.57827943868212328</v>
      </c>
      <c r="L1679" s="3">
        <f t="shared" si="93"/>
        <v>32</v>
      </c>
      <c r="M1679" s="3">
        <f t="shared" si="94"/>
        <v>5.28125</v>
      </c>
    </row>
    <row r="1680" spans="1:13" ht="15.6">
      <c r="A1680" s="26" t="s">
        <v>1767</v>
      </c>
      <c r="B1680" s="26" t="s">
        <v>1764</v>
      </c>
      <c r="C1680" s="26" t="s">
        <v>7</v>
      </c>
      <c r="D1680" s="26" t="s">
        <v>83</v>
      </c>
      <c r="E1680" s="26">
        <v>48</v>
      </c>
      <c r="F1680" s="26">
        <v>1983</v>
      </c>
      <c r="G1680" s="3">
        <f>PERCENTRANK(Table1[Total Citations], E1680)</f>
        <v>5.1999999999999998E-2</v>
      </c>
      <c r="H1680">
        <f>1-PERCENTRANK(Table1[Earliest Pub], F1680)</f>
        <v>0.65200000000000002</v>
      </c>
      <c r="I1680" s="3">
        <f>AVERAGEIF(Table1[School], B1680, Table1[Cit rank])</f>
        <v>0.33850000000000008</v>
      </c>
      <c r="J1680" s="3">
        <f>AVERAGEIF(Table1[School], B1680, Table1[YO rank])</f>
        <v>0.58535714285714291</v>
      </c>
      <c r="K1680" s="3">
        <f t="shared" si="95"/>
        <v>0.57827943868212328</v>
      </c>
      <c r="L1680" s="3">
        <f t="shared" si="93"/>
        <v>38</v>
      </c>
      <c r="M1680" s="3">
        <f t="shared" si="94"/>
        <v>1.263157894736842</v>
      </c>
    </row>
    <row r="1681" spans="1:13" ht="15.6">
      <c r="A1681" s="26" t="s">
        <v>1768</v>
      </c>
      <c r="B1681" s="26" t="s">
        <v>1764</v>
      </c>
      <c r="C1681" s="26" t="s">
        <v>7</v>
      </c>
      <c r="D1681" s="26" t="s">
        <v>83</v>
      </c>
      <c r="E1681" s="26">
        <v>1622</v>
      </c>
      <c r="F1681" s="26">
        <v>1998</v>
      </c>
      <c r="G1681" s="3">
        <f>PERCENTRANK(Table1[Total Citations], E1681)</f>
        <v>0.81399999999999995</v>
      </c>
      <c r="H1681">
        <f>1-PERCENTRANK(Table1[Earliest Pub], F1681)</f>
        <v>0.20899999999999996</v>
      </c>
      <c r="I1681" s="3">
        <f>AVERAGEIF(Table1[School], B1681, Table1[Cit rank])</f>
        <v>0.33850000000000008</v>
      </c>
      <c r="J1681" s="3">
        <f>AVERAGEIF(Table1[School], B1681, Table1[YO rank])</f>
        <v>0.58535714285714291</v>
      </c>
      <c r="K1681" s="3">
        <f t="shared" si="95"/>
        <v>0.57827943868212328</v>
      </c>
      <c r="L1681" s="3">
        <f t="shared" si="93"/>
        <v>23</v>
      </c>
      <c r="M1681" s="3">
        <f t="shared" si="94"/>
        <v>70.521739130434781</v>
      </c>
    </row>
    <row r="1682" spans="1:13" ht="15.6">
      <c r="A1682" s="26" t="s">
        <v>1769</v>
      </c>
      <c r="B1682" s="26" t="s">
        <v>1764</v>
      </c>
      <c r="C1682" s="26" t="s">
        <v>7</v>
      </c>
      <c r="D1682" s="26" t="s">
        <v>83</v>
      </c>
      <c r="E1682" s="26">
        <v>208</v>
      </c>
      <c r="F1682" s="26">
        <v>1985</v>
      </c>
      <c r="G1682" s="3">
        <f>PERCENTRANK(Table1[Total Citations], E1682)</f>
        <v>0.20100000000000001</v>
      </c>
      <c r="H1682">
        <f>1-PERCENTRANK(Table1[Earliest Pub], F1682)</f>
        <v>0.59299999999999997</v>
      </c>
      <c r="I1682" s="3">
        <f>AVERAGEIF(Table1[School], B1682, Table1[Cit rank])</f>
        <v>0.33850000000000008</v>
      </c>
      <c r="J1682" s="3">
        <f>AVERAGEIF(Table1[School], B1682, Table1[YO rank])</f>
        <v>0.58535714285714291</v>
      </c>
      <c r="K1682" s="3">
        <f t="shared" si="95"/>
        <v>0.57827943868212328</v>
      </c>
      <c r="L1682" s="3">
        <f t="shared" si="93"/>
        <v>36</v>
      </c>
      <c r="M1682" s="3">
        <f t="shared" si="94"/>
        <v>5.7777777777777777</v>
      </c>
    </row>
    <row r="1683" spans="1:13" ht="15.6">
      <c r="A1683" s="26" t="s">
        <v>1770</v>
      </c>
      <c r="B1683" s="26" t="s">
        <v>1764</v>
      </c>
      <c r="C1683" s="26" t="s">
        <v>7</v>
      </c>
      <c r="D1683" s="26" t="s">
        <v>83</v>
      </c>
      <c r="E1683" s="26">
        <v>405</v>
      </c>
      <c r="F1683" s="26">
        <v>1996</v>
      </c>
      <c r="G1683" s="3">
        <f>PERCENTRANK(Table1[Total Citations], E1683)</f>
        <v>0.38400000000000001</v>
      </c>
      <c r="H1683">
        <f>1-PERCENTRANK(Table1[Earliest Pub], F1683)</f>
        <v>0.27800000000000002</v>
      </c>
      <c r="I1683" s="3">
        <f>AVERAGEIF(Table1[School], B1683, Table1[Cit rank])</f>
        <v>0.33850000000000008</v>
      </c>
      <c r="J1683" s="3">
        <f>AVERAGEIF(Table1[School], B1683, Table1[YO rank])</f>
        <v>0.58535714285714291</v>
      </c>
      <c r="K1683" s="3">
        <f t="shared" si="95"/>
        <v>0.57827943868212328</v>
      </c>
      <c r="L1683" s="3">
        <f t="shared" si="93"/>
        <v>25</v>
      </c>
      <c r="M1683" s="3">
        <f t="shared" si="94"/>
        <v>16.2</v>
      </c>
    </row>
    <row r="1684" spans="1:13" ht="15.6">
      <c r="A1684" s="26" t="s">
        <v>1771</v>
      </c>
      <c r="B1684" s="26" t="s">
        <v>1764</v>
      </c>
      <c r="C1684" s="26" t="s">
        <v>7</v>
      </c>
      <c r="D1684" s="26" t="s">
        <v>83</v>
      </c>
      <c r="E1684" s="26">
        <v>799</v>
      </c>
      <c r="F1684" s="26">
        <v>1965</v>
      </c>
      <c r="G1684" s="3">
        <f>PERCENTRANK(Table1[Total Citations], E1684)</f>
        <v>0.61399999999999999</v>
      </c>
      <c r="H1684">
        <f>1-PERCENTRANK(Table1[Earliest Pub], F1684)</f>
        <v>0.97399999999999998</v>
      </c>
      <c r="I1684" s="3">
        <f>AVERAGEIF(Table1[School], B1684, Table1[Cit rank])</f>
        <v>0.33850000000000008</v>
      </c>
      <c r="J1684" s="3">
        <f>AVERAGEIF(Table1[School], B1684, Table1[YO rank])</f>
        <v>0.58535714285714291</v>
      </c>
      <c r="K1684" s="3">
        <f t="shared" si="95"/>
        <v>0.57827943868212328</v>
      </c>
      <c r="L1684" s="3">
        <f t="shared" si="93"/>
        <v>56</v>
      </c>
      <c r="M1684" s="3">
        <f t="shared" si="94"/>
        <v>14.267857142857142</v>
      </c>
    </row>
    <row r="1685" spans="1:13" ht="15.6">
      <c r="A1685" s="26" t="s">
        <v>1772</v>
      </c>
      <c r="B1685" s="26" t="s">
        <v>1764</v>
      </c>
      <c r="C1685" s="26" t="s">
        <v>7</v>
      </c>
      <c r="D1685" s="26" t="s">
        <v>83</v>
      </c>
      <c r="E1685" s="26">
        <v>415</v>
      </c>
      <c r="F1685" s="26">
        <v>1988</v>
      </c>
      <c r="G1685" s="3">
        <f>PERCENTRANK(Table1[Total Citations], E1685)</f>
        <v>0.39500000000000002</v>
      </c>
      <c r="H1685">
        <f>1-PERCENTRANK(Table1[Earliest Pub], F1685)</f>
        <v>0.5</v>
      </c>
      <c r="I1685" s="3">
        <f>AVERAGEIF(Table1[School], B1685, Table1[Cit rank])</f>
        <v>0.33850000000000008</v>
      </c>
      <c r="J1685" s="3">
        <f>AVERAGEIF(Table1[School], B1685, Table1[YO rank])</f>
        <v>0.58535714285714291</v>
      </c>
      <c r="K1685" s="3">
        <f t="shared" si="95"/>
        <v>0.57827943868212328</v>
      </c>
      <c r="L1685" s="3">
        <f t="shared" si="93"/>
        <v>33</v>
      </c>
      <c r="M1685" s="3">
        <f t="shared" si="94"/>
        <v>12.575757575757576</v>
      </c>
    </row>
    <row r="1686" spans="1:13" ht="15.6">
      <c r="A1686" s="26" t="s">
        <v>1773</v>
      </c>
      <c r="B1686" s="26" t="s">
        <v>1764</v>
      </c>
      <c r="C1686" s="26" t="s">
        <v>6</v>
      </c>
      <c r="D1686" s="26" t="s">
        <v>83</v>
      </c>
      <c r="E1686" s="26">
        <v>523</v>
      </c>
      <c r="F1686" s="26">
        <v>1982</v>
      </c>
      <c r="G1686" s="3">
        <f>PERCENTRANK(Table1[Total Citations], E1686)</f>
        <v>0.46200000000000002</v>
      </c>
      <c r="H1686">
        <f>1-PERCENTRANK(Table1[Earliest Pub], F1686)</f>
        <v>0.68399999999999994</v>
      </c>
      <c r="I1686" s="3">
        <f>AVERAGEIF(Table1[School], B1686, Table1[Cit rank])</f>
        <v>0.33850000000000008</v>
      </c>
      <c r="J1686" s="3">
        <f>AVERAGEIF(Table1[School], B1686, Table1[YO rank])</f>
        <v>0.58535714285714291</v>
      </c>
      <c r="K1686" s="3">
        <f t="shared" si="95"/>
        <v>0.57827943868212328</v>
      </c>
      <c r="L1686" s="3">
        <f t="shared" si="93"/>
        <v>39</v>
      </c>
      <c r="M1686" s="3">
        <f t="shared" si="94"/>
        <v>13.410256410256411</v>
      </c>
    </row>
    <row r="1687" spans="1:13" ht="15.6">
      <c r="A1687" s="26" t="s">
        <v>1774</v>
      </c>
      <c r="B1687" s="26" t="s">
        <v>1764</v>
      </c>
      <c r="C1687" s="26" t="s">
        <v>7</v>
      </c>
      <c r="D1687" s="26" t="s">
        <v>83</v>
      </c>
      <c r="E1687" s="26">
        <v>355</v>
      </c>
      <c r="F1687" s="26">
        <v>1994</v>
      </c>
      <c r="G1687" s="3">
        <f>PERCENTRANK(Table1[Total Citations], E1687)</f>
        <v>0.34499999999999997</v>
      </c>
      <c r="H1687">
        <f>1-PERCENTRANK(Table1[Earliest Pub], F1687)</f>
        <v>0.33399999999999996</v>
      </c>
      <c r="I1687" s="3">
        <f>AVERAGEIF(Table1[School], B1687, Table1[Cit rank])</f>
        <v>0.33850000000000008</v>
      </c>
      <c r="J1687" s="3">
        <f>AVERAGEIF(Table1[School], B1687, Table1[YO rank])</f>
        <v>0.58535714285714291</v>
      </c>
      <c r="K1687" s="3">
        <f t="shared" si="95"/>
        <v>0.57827943868212328</v>
      </c>
      <c r="L1687" s="3">
        <f t="shared" si="93"/>
        <v>27</v>
      </c>
      <c r="M1687" s="3">
        <f t="shared" si="94"/>
        <v>13.148148148148149</v>
      </c>
    </row>
    <row r="1688" spans="1:13" ht="15.6">
      <c r="A1688" s="26" t="s">
        <v>1775</v>
      </c>
      <c r="B1688" s="26" t="s">
        <v>1764</v>
      </c>
      <c r="C1688" s="26" t="s">
        <v>7</v>
      </c>
      <c r="D1688" s="26" t="s">
        <v>83</v>
      </c>
      <c r="E1688" s="26">
        <v>167</v>
      </c>
      <c r="F1688" s="26">
        <v>1988</v>
      </c>
      <c r="G1688" s="3">
        <f>PERCENTRANK(Table1[Total Citations], E1688)</f>
        <v>0.155</v>
      </c>
      <c r="H1688">
        <f>1-PERCENTRANK(Table1[Earliest Pub], F1688)</f>
        <v>0.5</v>
      </c>
      <c r="I1688" s="3">
        <f>AVERAGEIF(Table1[School], B1688, Table1[Cit rank])</f>
        <v>0.33850000000000008</v>
      </c>
      <c r="J1688" s="3">
        <f>AVERAGEIF(Table1[School], B1688, Table1[YO rank])</f>
        <v>0.58535714285714291</v>
      </c>
      <c r="K1688" s="3">
        <f t="shared" si="95"/>
        <v>0.57827943868212328</v>
      </c>
      <c r="L1688" s="3">
        <f t="shared" si="93"/>
        <v>33</v>
      </c>
      <c r="M1688" s="3">
        <f t="shared" si="94"/>
        <v>5.0606060606060606</v>
      </c>
    </row>
    <row r="1689" spans="1:13" ht="15.6">
      <c r="A1689" s="26" t="s">
        <v>1776</v>
      </c>
      <c r="B1689" s="26" t="s">
        <v>1764</v>
      </c>
      <c r="C1689" s="26" t="s">
        <v>6</v>
      </c>
      <c r="D1689" s="26" t="s">
        <v>83</v>
      </c>
      <c r="E1689" s="26">
        <v>406</v>
      </c>
      <c r="F1689" s="26">
        <v>1976</v>
      </c>
      <c r="G1689" s="3">
        <f>PERCENTRANK(Table1[Total Citations], E1689)</f>
        <v>0.38600000000000001</v>
      </c>
      <c r="H1689">
        <f>1-PERCENTRANK(Table1[Earliest Pub], F1689)</f>
        <v>0.82299999999999995</v>
      </c>
      <c r="I1689" s="3">
        <f>AVERAGEIF(Table1[School], B1689, Table1[Cit rank])</f>
        <v>0.33850000000000008</v>
      </c>
      <c r="J1689" s="3">
        <f>AVERAGEIF(Table1[School], B1689, Table1[YO rank])</f>
        <v>0.58535714285714291</v>
      </c>
      <c r="K1689" s="3">
        <f t="shared" si="95"/>
        <v>0.57827943868212328</v>
      </c>
      <c r="L1689" s="3">
        <f t="shared" si="93"/>
        <v>45</v>
      </c>
      <c r="M1689" s="3">
        <f t="shared" si="94"/>
        <v>9.0222222222222221</v>
      </c>
    </row>
    <row r="1690" spans="1:13" ht="15.6">
      <c r="A1690" s="26" t="s">
        <v>1777</v>
      </c>
      <c r="B1690" s="26" t="s">
        <v>1764</v>
      </c>
      <c r="C1690" s="26" t="s">
        <v>7</v>
      </c>
      <c r="D1690" s="26" t="s">
        <v>83</v>
      </c>
      <c r="E1690" s="26">
        <v>170</v>
      </c>
      <c r="F1690" s="26">
        <v>1970</v>
      </c>
      <c r="G1690" s="3">
        <f>PERCENTRANK(Table1[Total Citations], E1690)</f>
        <v>0.158</v>
      </c>
      <c r="H1690">
        <f>1-PERCENTRANK(Table1[Earliest Pub], F1690)</f>
        <v>0.92700000000000005</v>
      </c>
      <c r="I1690" s="3">
        <f>AVERAGEIF(Table1[School], B1690, Table1[Cit rank])</f>
        <v>0.33850000000000008</v>
      </c>
      <c r="J1690" s="3">
        <f>AVERAGEIF(Table1[School], B1690, Table1[YO rank])</f>
        <v>0.58535714285714291</v>
      </c>
      <c r="K1690" s="3">
        <f t="shared" si="95"/>
        <v>0.57827943868212328</v>
      </c>
      <c r="L1690" s="3">
        <f t="shared" si="93"/>
        <v>51</v>
      </c>
      <c r="M1690" s="3">
        <f t="shared" si="94"/>
        <v>3.3333333333333335</v>
      </c>
    </row>
    <row r="1691" spans="1:13" ht="15.6">
      <c r="A1691" s="26" t="s">
        <v>1778</v>
      </c>
      <c r="B1691" s="26" t="s">
        <v>1779</v>
      </c>
      <c r="C1691" s="26" t="s">
        <v>7</v>
      </c>
      <c r="D1691" s="26" t="s">
        <v>83</v>
      </c>
      <c r="E1691" s="26">
        <v>342</v>
      </c>
      <c r="F1691" s="26">
        <v>1993</v>
      </c>
      <c r="G1691" s="3">
        <f>PERCENTRANK(Table1[Total Citations], E1691)</f>
        <v>0.33600000000000002</v>
      </c>
      <c r="H1691">
        <f>1-PERCENTRANK(Table1[Earliest Pub], F1691)</f>
        <v>0.36299999999999999</v>
      </c>
      <c r="I1691" s="3">
        <f>AVERAGEIF(Table1[School], B1691, Table1[Cit rank])</f>
        <v>0.33014285714285713</v>
      </c>
      <c r="J1691" s="3">
        <f>AVERAGEIF(Table1[School], B1691, Table1[YO rank])</f>
        <v>0.55685714285714272</v>
      </c>
      <c r="K1691" s="3">
        <f t="shared" si="95"/>
        <v>0.59286813750641365</v>
      </c>
      <c r="L1691" s="3">
        <f t="shared" si="93"/>
        <v>28</v>
      </c>
      <c r="M1691" s="3">
        <f t="shared" si="94"/>
        <v>12.214285714285714</v>
      </c>
    </row>
    <row r="1692" spans="1:13" ht="15.6">
      <c r="A1692" s="26" t="s">
        <v>1780</v>
      </c>
      <c r="B1692" s="26" t="s">
        <v>1779</v>
      </c>
      <c r="C1692" s="26" t="s">
        <v>7</v>
      </c>
      <c r="D1692" s="26" t="s">
        <v>83</v>
      </c>
      <c r="E1692" s="26">
        <v>601</v>
      </c>
      <c r="F1692" s="26">
        <v>1985</v>
      </c>
      <c r="G1692" s="3">
        <f>PERCENTRANK(Table1[Total Citations], E1692)</f>
        <v>0.50600000000000001</v>
      </c>
      <c r="H1692">
        <f>1-PERCENTRANK(Table1[Earliest Pub], F1692)</f>
        <v>0.59299999999999997</v>
      </c>
      <c r="I1692" s="3">
        <f>AVERAGEIF(Table1[School], B1692, Table1[Cit rank])</f>
        <v>0.33014285714285713</v>
      </c>
      <c r="J1692" s="3">
        <f>AVERAGEIF(Table1[School], B1692, Table1[YO rank])</f>
        <v>0.55685714285714272</v>
      </c>
      <c r="K1692" s="3">
        <f t="shared" si="95"/>
        <v>0.59286813750641365</v>
      </c>
      <c r="L1692" s="3">
        <f t="shared" si="93"/>
        <v>36</v>
      </c>
      <c r="M1692" s="3">
        <f t="shared" si="94"/>
        <v>16.694444444444443</v>
      </c>
    </row>
    <row r="1693" spans="1:13" ht="15.6">
      <c r="A1693" s="26" t="s">
        <v>1781</v>
      </c>
      <c r="B1693" s="26" t="s">
        <v>1779</v>
      </c>
      <c r="C1693" s="26" t="s">
        <v>7</v>
      </c>
      <c r="D1693" s="26" t="s">
        <v>83</v>
      </c>
      <c r="E1693" s="26">
        <v>510</v>
      </c>
      <c r="F1693" s="26">
        <v>2001</v>
      </c>
      <c r="G1693" s="3">
        <f>PERCENTRANK(Table1[Total Citations], E1693)</f>
        <v>0.45400000000000001</v>
      </c>
      <c r="H1693">
        <f>1-PERCENTRANK(Table1[Earliest Pub], F1693)</f>
        <v>0.124</v>
      </c>
      <c r="I1693" s="3">
        <f>AVERAGEIF(Table1[School], B1693, Table1[Cit rank])</f>
        <v>0.33014285714285713</v>
      </c>
      <c r="J1693" s="3">
        <f>AVERAGEIF(Table1[School], B1693, Table1[YO rank])</f>
        <v>0.55685714285714272</v>
      </c>
      <c r="K1693" s="3">
        <f t="shared" si="95"/>
        <v>0.59286813750641365</v>
      </c>
      <c r="L1693" s="3">
        <f t="shared" si="93"/>
        <v>20</v>
      </c>
      <c r="M1693" s="3">
        <f t="shared" si="94"/>
        <v>25.5</v>
      </c>
    </row>
    <row r="1694" spans="1:13" ht="15.6">
      <c r="A1694" s="26" t="s">
        <v>1782</v>
      </c>
      <c r="B1694" s="26" t="s">
        <v>1779</v>
      </c>
      <c r="C1694" s="26" t="s">
        <v>7</v>
      </c>
      <c r="D1694" s="26" t="s">
        <v>83</v>
      </c>
      <c r="E1694" s="26">
        <v>267</v>
      </c>
      <c r="F1694" s="26">
        <v>1984</v>
      </c>
      <c r="G1694" s="3">
        <f>PERCENTRANK(Table1[Total Citations], E1694)</f>
        <v>0.26400000000000001</v>
      </c>
      <c r="H1694">
        <f>1-PERCENTRANK(Table1[Earliest Pub], F1694)</f>
        <v>0.622</v>
      </c>
      <c r="I1694" s="3">
        <f>AVERAGEIF(Table1[School], B1694, Table1[Cit rank])</f>
        <v>0.33014285714285713</v>
      </c>
      <c r="J1694" s="3">
        <f>AVERAGEIF(Table1[School], B1694, Table1[YO rank])</f>
        <v>0.55685714285714272</v>
      </c>
      <c r="K1694" s="3">
        <f t="shared" si="95"/>
        <v>0.59286813750641365</v>
      </c>
      <c r="L1694" s="3">
        <f t="shared" si="93"/>
        <v>37</v>
      </c>
      <c r="M1694" s="3">
        <f t="shared" si="94"/>
        <v>7.2162162162162158</v>
      </c>
    </row>
    <row r="1695" spans="1:13" ht="15.6">
      <c r="A1695" s="26" t="s">
        <v>1783</v>
      </c>
      <c r="B1695" s="26" t="s">
        <v>1779</v>
      </c>
      <c r="C1695" s="26" t="s">
        <v>7</v>
      </c>
      <c r="D1695" s="26" t="s">
        <v>83</v>
      </c>
      <c r="E1695" s="26">
        <v>316</v>
      </c>
      <c r="F1695" s="26">
        <v>1981</v>
      </c>
      <c r="G1695" s="3">
        <f>PERCENTRANK(Table1[Total Citations], E1695)</f>
        <v>0.311</v>
      </c>
      <c r="H1695">
        <f>1-PERCENTRANK(Table1[Earliest Pub], F1695)</f>
        <v>0.71399999999999997</v>
      </c>
      <c r="I1695" s="3">
        <f>AVERAGEIF(Table1[School], B1695, Table1[Cit rank])</f>
        <v>0.33014285714285713</v>
      </c>
      <c r="J1695" s="3">
        <f>AVERAGEIF(Table1[School], B1695, Table1[YO rank])</f>
        <v>0.55685714285714272</v>
      </c>
      <c r="K1695" s="3">
        <f t="shared" si="95"/>
        <v>0.59286813750641365</v>
      </c>
      <c r="L1695" s="3">
        <f t="shared" si="93"/>
        <v>40</v>
      </c>
      <c r="M1695" s="3">
        <f t="shared" si="94"/>
        <v>7.9</v>
      </c>
    </row>
    <row r="1696" spans="1:13" ht="15.6">
      <c r="A1696" s="26" t="s">
        <v>1784</v>
      </c>
      <c r="B1696" s="26" t="s">
        <v>1779</v>
      </c>
      <c r="C1696" s="26" t="s">
        <v>7</v>
      </c>
      <c r="D1696" s="26" t="s">
        <v>83</v>
      </c>
      <c r="E1696" s="26">
        <v>302</v>
      </c>
      <c r="F1696" s="26">
        <v>1977</v>
      </c>
      <c r="G1696" s="3">
        <f>PERCENTRANK(Table1[Total Citations], E1696)</f>
        <v>0.29899999999999999</v>
      </c>
      <c r="H1696">
        <f>1-PERCENTRANK(Table1[Earliest Pub], F1696)</f>
        <v>0.80499999999999994</v>
      </c>
      <c r="I1696" s="3">
        <f>AVERAGEIF(Table1[School], B1696, Table1[Cit rank])</f>
        <v>0.33014285714285713</v>
      </c>
      <c r="J1696" s="3">
        <f>AVERAGEIF(Table1[School], B1696, Table1[YO rank])</f>
        <v>0.55685714285714272</v>
      </c>
      <c r="K1696" s="3">
        <f t="shared" si="95"/>
        <v>0.59286813750641365</v>
      </c>
      <c r="L1696" s="3">
        <f t="shared" si="93"/>
        <v>44</v>
      </c>
      <c r="M1696" s="3">
        <f t="shared" si="94"/>
        <v>6.8636363636363633</v>
      </c>
    </row>
    <row r="1697" spans="1:13" ht="15.6">
      <c r="A1697" s="26" t="s">
        <v>1785</v>
      </c>
      <c r="B1697" s="26" t="s">
        <v>1779</v>
      </c>
      <c r="C1697" s="26" t="s">
        <v>7</v>
      </c>
      <c r="D1697" s="26" t="s">
        <v>83</v>
      </c>
      <c r="E1697" s="26">
        <v>850</v>
      </c>
      <c r="F1697" s="26">
        <v>1981</v>
      </c>
      <c r="G1697" s="3">
        <f>PERCENTRANK(Table1[Total Citations], E1697)</f>
        <v>0.63</v>
      </c>
      <c r="H1697">
        <f>1-PERCENTRANK(Table1[Earliest Pub], F1697)</f>
        <v>0.71399999999999997</v>
      </c>
      <c r="I1697" s="3">
        <f>AVERAGEIF(Table1[School], B1697, Table1[Cit rank])</f>
        <v>0.33014285714285713</v>
      </c>
      <c r="J1697" s="3">
        <f>AVERAGEIF(Table1[School], B1697, Table1[YO rank])</f>
        <v>0.55685714285714272</v>
      </c>
      <c r="K1697" s="3">
        <f t="shared" si="95"/>
        <v>0.59286813750641365</v>
      </c>
      <c r="L1697" s="3">
        <f t="shared" si="93"/>
        <v>40</v>
      </c>
      <c r="M1697" s="3">
        <f t="shared" si="94"/>
        <v>21.25</v>
      </c>
    </row>
    <row r="1698" spans="1:13" ht="15.6">
      <c r="A1698" s="26" t="s">
        <v>1786</v>
      </c>
      <c r="B1698" s="26" t="s">
        <v>1779</v>
      </c>
      <c r="C1698" s="26" t="s">
        <v>6</v>
      </c>
      <c r="D1698" s="26" t="s">
        <v>83</v>
      </c>
      <c r="E1698" s="26">
        <v>72</v>
      </c>
      <c r="F1698" s="26">
        <v>2003</v>
      </c>
      <c r="G1698" s="3">
        <f>PERCENTRANK(Table1[Total Citations], E1698)</f>
        <v>7.2999999999999995E-2</v>
      </c>
      <c r="H1698">
        <f>1-PERCENTRANK(Table1[Earliest Pub], F1698)</f>
        <v>8.1999999999999962E-2</v>
      </c>
      <c r="I1698" s="3">
        <f>AVERAGEIF(Table1[School], B1698, Table1[Cit rank])</f>
        <v>0.33014285714285713</v>
      </c>
      <c r="J1698" s="3">
        <f>AVERAGEIF(Table1[School], B1698, Table1[YO rank])</f>
        <v>0.55685714285714272</v>
      </c>
      <c r="K1698" s="3">
        <f t="shared" si="95"/>
        <v>0.59286813750641365</v>
      </c>
      <c r="L1698" s="3">
        <f t="shared" si="93"/>
        <v>18</v>
      </c>
      <c r="M1698" s="3">
        <f t="shared" si="94"/>
        <v>4</v>
      </c>
    </row>
    <row r="1699" spans="1:13" ht="15.6">
      <c r="A1699" s="26" t="s">
        <v>1787</v>
      </c>
      <c r="B1699" s="26" t="s">
        <v>1779</v>
      </c>
      <c r="C1699" s="26" t="s">
        <v>7</v>
      </c>
      <c r="D1699" s="26" t="s">
        <v>83</v>
      </c>
      <c r="E1699" s="26">
        <v>102</v>
      </c>
      <c r="F1699" s="26">
        <v>1973</v>
      </c>
      <c r="G1699" s="3">
        <f>PERCENTRANK(Table1[Total Citations], E1699)</f>
        <v>9.7000000000000003E-2</v>
      </c>
      <c r="H1699">
        <f>1-PERCENTRANK(Table1[Earliest Pub], F1699)</f>
        <v>0.88500000000000001</v>
      </c>
      <c r="I1699" s="3">
        <f>AVERAGEIF(Table1[School], B1699, Table1[Cit rank])</f>
        <v>0.33014285714285713</v>
      </c>
      <c r="J1699" s="3">
        <f>AVERAGEIF(Table1[School], B1699, Table1[YO rank])</f>
        <v>0.55685714285714272</v>
      </c>
      <c r="K1699" s="3">
        <f t="shared" si="95"/>
        <v>0.59286813750641365</v>
      </c>
      <c r="L1699" s="3">
        <f t="shared" si="93"/>
        <v>48</v>
      </c>
      <c r="M1699" s="3">
        <f t="shared" si="94"/>
        <v>2.125</v>
      </c>
    </row>
    <row r="1700" spans="1:13" ht="15.6">
      <c r="A1700" s="26" t="s">
        <v>1788</v>
      </c>
      <c r="B1700" s="26" t="s">
        <v>1779</v>
      </c>
      <c r="C1700" s="26" t="s">
        <v>6</v>
      </c>
      <c r="D1700" s="26" t="s">
        <v>83</v>
      </c>
      <c r="E1700" s="26">
        <v>1026</v>
      </c>
      <c r="F1700" s="26">
        <v>1974</v>
      </c>
      <c r="G1700" s="3">
        <f>PERCENTRANK(Table1[Total Citations], E1700)</f>
        <v>0.68500000000000005</v>
      </c>
      <c r="H1700">
        <f>1-PERCENTRANK(Table1[Earliest Pub], F1700)</f>
        <v>0.86899999999999999</v>
      </c>
      <c r="I1700" s="3">
        <f>AVERAGEIF(Table1[School], B1700, Table1[Cit rank])</f>
        <v>0.33014285714285713</v>
      </c>
      <c r="J1700" s="3">
        <f>AVERAGEIF(Table1[School], B1700, Table1[YO rank])</f>
        <v>0.55685714285714272</v>
      </c>
      <c r="K1700" s="3">
        <f t="shared" si="95"/>
        <v>0.59286813750641365</v>
      </c>
      <c r="L1700" s="3">
        <f t="shared" si="93"/>
        <v>47</v>
      </c>
      <c r="M1700" s="3">
        <f t="shared" si="94"/>
        <v>21.829787234042552</v>
      </c>
    </row>
    <row r="1701" spans="1:13" ht="15.6">
      <c r="A1701" s="26" t="s">
        <v>1789</v>
      </c>
      <c r="B1701" s="26" t="s">
        <v>1779</v>
      </c>
      <c r="C1701" s="26" t="s">
        <v>7</v>
      </c>
      <c r="D1701" s="26" t="s">
        <v>83</v>
      </c>
      <c r="E1701" s="26">
        <v>180</v>
      </c>
      <c r="F1701" s="26">
        <v>1983</v>
      </c>
      <c r="G1701" s="3">
        <f>PERCENTRANK(Table1[Total Citations], E1701)</f>
        <v>0.16800000000000001</v>
      </c>
      <c r="H1701">
        <f>1-PERCENTRANK(Table1[Earliest Pub], F1701)</f>
        <v>0.65200000000000002</v>
      </c>
      <c r="I1701" s="3">
        <f>AVERAGEIF(Table1[School], B1701, Table1[Cit rank])</f>
        <v>0.33014285714285713</v>
      </c>
      <c r="J1701" s="3">
        <f>AVERAGEIF(Table1[School], B1701, Table1[YO rank])</f>
        <v>0.55685714285714272</v>
      </c>
      <c r="K1701" s="3">
        <f t="shared" si="95"/>
        <v>0.59286813750641365</v>
      </c>
      <c r="L1701" s="3">
        <f t="shared" si="93"/>
        <v>38</v>
      </c>
      <c r="M1701" s="3">
        <f t="shared" si="94"/>
        <v>4.7368421052631575</v>
      </c>
    </row>
    <row r="1702" spans="1:13" ht="15.6">
      <c r="A1702" s="26" t="s">
        <v>1790</v>
      </c>
      <c r="B1702" s="26" t="s">
        <v>1779</v>
      </c>
      <c r="C1702" s="26" t="s">
        <v>7</v>
      </c>
      <c r="D1702" s="26" t="s">
        <v>83</v>
      </c>
      <c r="E1702" s="26">
        <v>401</v>
      </c>
      <c r="F1702" s="26">
        <v>1974</v>
      </c>
      <c r="G1702" s="3">
        <f>PERCENTRANK(Table1[Total Citations], E1702)</f>
        <v>0.38</v>
      </c>
      <c r="H1702">
        <f>1-PERCENTRANK(Table1[Earliest Pub], F1702)</f>
        <v>0.86899999999999999</v>
      </c>
      <c r="I1702" s="3">
        <f>AVERAGEIF(Table1[School], B1702, Table1[Cit rank])</f>
        <v>0.33014285714285713</v>
      </c>
      <c r="J1702" s="3">
        <f>AVERAGEIF(Table1[School], B1702, Table1[YO rank])</f>
        <v>0.55685714285714272</v>
      </c>
      <c r="K1702" s="3">
        <f t="shared" si="95"/>
        <v>0.59286813750641365</v>
      </c>
      <c r="L1702" s="3">
        <f t="shared" si="93"/>
        <v>47</v>
      </c>
      <c r="M1702" s="3">
        <f t="shared" si="94"/>
        <v>8.5319148936170208</v>
      </c>
    </row>
    <row r="1703" spans="1:13" ht="15.6">
      <c r="A1703" s="26" t="s">
        <v>1791</v>
      </c>
      <c r="B1703" s="26" t="s">
        <v>1779</v>
      </c>
      <c r="C1703" s="26" t="s">
        <v>6</v>
      </c>
      <c r="D1703" s="26" t="s">
        <v>83</v>
      </c>
      <c r="E1703" s="26">
        <v>1695</v>
      </c>
      <c r="F1703" s="26">
        <v>1999</v>
      </c>
      <c r="G1703" s="3">
        <f>PERCENTRANK(Table1[Total Citations], E1703)</f>
        <v>0.82099999999999995</v>
      </c>
      <c r="H1703">
        <f>1-PERCENTRANK(Table1[Earliest Pub], F1703)</f>
        <v>0.17200000000000004</v>
      </c>
      <c r="I1703" s="3">
        <f>AVERAGEIF(Table1[School], B1703, Table1[Cit rank])</f>
        <v>0.33014285714285713</v>
      </c>
      <c r="J1703" s="3">
        <f>AVERAGEIF(Table1[School], B1703, Table1[YO rank])</f>
        <v>0.55685714285714272</v>
      </c>
      <c r="K1703" s="3">
        <f t="shared" si="95"/>
        <v>0.59286813750641365</v>
      </c>
      <c r="L1703" s="3">
        <f t="shared" si="93"/>
        <v>22</v>
      </c>
      <c r="M1703" s="3">
        <f t="shared" si="94"/>
        <v>77.045454545454547</v>
      </c>
    </row>
    <row r="1704" spans="1:13" ht="15.6">
      <c r="A1704" s="26" t="s">
        <v>1792</v>
      </c>
      <c r="B1704" s="26" t="s">
        <v>1779</v>
      </c>
      <c r="C1704" s="26" t="s">
        <v>7</v>
      </c>
      <c r="D1704" s="26" t="s">
        <v>83</v>
      </c>
      <c r="E1704" s="26">
        <v>41</v>
      </c>
      <c r="F1704" s="26">
        <v>1986</v>
      </c>
      <c r="G1704" s="3">
        <f>PERCENTRANK(Table1[Total Citations], E1704)</f>
        <v>4.5999999999999999E-2</v>
      </c>
      <c r="H1704">
        <f>1-PERCENTRANK(Table1[Earliest Pub], F1704)</f>
        <v>0.56400000000000006</v>
      </c>
      <c r="I1704" s="3">
        <f>AVERAGEIF(Table1[School], B1704, Table1[Cit rank])</f>
        <v>0.33014285714285713</v>
      </c>
      <c r="J1704" s="3">
        <f>AVERAGEIF(Table1[School], B1704, Table1[YO rank])</f>
        <v>0.55685714285714272</v>
      </c>
      <c r="K1704" s="3">
        <f t="shared" si="95"/>
        <v>0.59286813750641365</v>
      </c>
      <c r="L1704" s="3">
        <f t="shared" si="93"/>
        <v>35</v>
      </c>
      <c r="M1704" s="3">
        <f t="shared" si="94"/>
        <v>1.1714285714285715</v>
      </c>
    </row>
    <row r="1705" spans="1:13" ht="15.6">
      <c r="A1705" s="26" t="s">
        <v>1793</v>
      </c>
      <c r="B1705" s="26" t="s">
        <v>1779</v>
      </c>
      <c r="C1705" s="26" t="s">
        <v>7</v>
      </c>
      <c r="D1705" s="26" t="s">
        <v>83</v>
      </c>
      <c r="E1705" s="26">
        <v>4</v>
      </c>
      <c r="F1705" s="26">
        <v>1998</v>
      </c>
      <c r="G1705" s="3">
        <f>PERCENTRANK(Table1[Total Citations], E1705)</f>
        <v>0.01</v>
      </c>
      <c r="H1705">
        <f>1-PERCENTRANK(Table1[Earliest Pub], F1705)</f>
        <v>0.20899999999999996</v>
      </c>
      <c r="I1705" s="3">
        <f>AVERAGEIF(Table1[School], B1705, Table1[Cit rank])</f>
        <v>0.33014285714285713</v>
      </c>
      <c r="J1705" s="3">
        <f>AVERAGEIF(Table1[School], B1705, Table1[YO rank])</f>
        <v>0.55685714285714272</v>
      </c>
      <c r="K1705" s="3">
        <f t="shared" si="95"/>
        <v>0.59286813750641365</v>
      </c>
      <c r="L1705" s="3">
        <f t="shared" si="93"/>
        <v>23</v>
      </c>
      <c r="M1705" s="3">
        <f t="shared" si="94"/>
        <v>0.17391304347826086</v>
      </c>
    </row>
    <row r="1706" spans="1:13" ht="15.6">
      <c r="A1706" s="26" t="s">
        <v>1794</v>
      </c>
      <c r="B1706" s="26" t="s">
        <v>1779</v>
      </c>
      <c r="C1706" s="26" t="s">
        <v>7</v>
      </c>
      <c r="D1706" s="26" t="s">
        <v>83</v>
      </c>
      <c r="E1706" s="26">
        <v>102</v>
      </c>
      <c r="F1706" s="26">
        <v>1974</v>
      </c>
      <c r="G1706" s="3">
        <f>PERCENTRANK(Table1[Total Citations], E1706)</f>
        <v>9.7000000000000003E-2</v>
      </c>
      <c r="H1706">
        <f>1-PERCENTRANK(Table1[Earliest Pub], F1706)</f>
        <v>0.86899999999999999</v>
      </c>
      <c r="I1706" s="3">
        <f>AVERAGEIF(Table1[School], B1706, Table1[Cit rank])</f>
        <v>0.33014285714285713</v>
      </c>
      <c r="J1706" s="3">
        <f>AVERAGEIF(Table1[School], B1706, Table1[YO rank])</f>
        <v>0.55685714285714272</v>
      </c>
      <c r="K1706" s="3">
        <f t="shared" si="95"/>
        <v>0.59286813750641365</v>
      </c>
      <c r="L1706" s="3">
        <f t="shared" si="93"/>
        <v>47</v>
      </c>
      <c r="M1706" s="3">
        <f t="shared" si="94"/>
        <v>2.1702127659574466</v>
      </c>
    </row>
    <row r="1707" spans="1:13" ht="15.6">
      <c r="A1707" s="26" t="s">
        <v>1795</v>
      </c>
      <c r="B1707" s="26" t="s">
        <v>1779</v>
      </c>
      <c r="C1707" s="26" t="s">
        <v>7</v>
      </c>
      <c r="D1707" s="26" t="s">
        <v>83</v>
      </c>
      <c r="E1707" s="26">
        <v>27</v>
      </c>
      <c r="F1707" s="26">
        <v>2006</v>
      </c>
      <c r="G1707" s="3">
        <f>PERCENTRANK(Table1[Total Citations], E1707)</f>
        <v>3.4000000000000002E-2</v>
      </c>
      <c r="H1707">
        <f>1-PERCENTRANK(Table1[Earliest Pub], F1707)</f>
        <v>2.7000000000000024E-2</v>
      </c>
      <c r="I1707" s="3">
        <f>AVERAGEIF(Table1[School], B1707, Table1[Cit rank])</f>
        <v>0.33014285714285713</v>
      </c>
      <c r="J1707" s="3">
        <f>AVERAGEIF(Table1[School], B1707, Table1[YO rank])</f>
        <v>0.55685714285714272</v>
      </c>
      <c r="K1707" s="3">
        <f t="shared" si="95"/>
        <v>0.59286813750641365</v>
      </c>
      <c r="L1707" s="3">
        <f t="shared" si="93"/>
        <v>15</v>
      </c>
      <c r="M1707" s="3">
        <f t="shared" si="94"/>
        <v>1.8</v>
      </c>
    </row>
    <row r="1708" spans="1:13" ht="15.6">
      <c r="A1708" s="26" t="s">
        <v>1796</v>
      </c>
      <c r="B1708" s="26" t="s">
        <v>1779</v>
      </c>
      <c r="C1708" s="26" t="s">
        <v>7</v>
      </c>
      <c r="D1708" s="26" t="s">
        <v>83</v>
      </c>
      <c r="E1708" s="26">
        <v>352</v>
      </c>
      <c r="F1708" s="26">
        <v>1975</v>
      </c>
      <c r="G1708" s="3">
        <f>PERCENTRANK(Table1[Total Citations], E1708)</f>
        <v>0.34300000000000003</v>
      </c>
      <c r="H1708">
        <f>1-PERCENTRANK(Table1[Earliest Pub], F1708)</f>
        <v>0.84599999999999997</v>
      </c>
      <c r="I1708" s="3">
        <f>AVERAGEIF(Table1[School], B1708, Table1[Cit rank])</f>
        <v>0.33014285714285713</v>
      </c>
      <c r="J1708" s="3">
        <f>AVERAGEIF(Table1[School], B1708, Table1[YO rank])</f>
        <v>0.55685714285714272</v>
      </c>
      <c r="K1708" s="3">
        <f t="shared" si="95"/>
        <v>0.59286813750641365</v>
      </c>
      <c r="L1708" s="3">
        <f t="shared" si="93"/>
        <v>46</v>
      </c>
      <c r="M1708" s="3">
        <f t="shared" si="94"/>
        <v>7.6521739130434785</v>
      </c>
    </row>
    <row r="1709" spans="1:13" ht="15.6">
      <c r="A1709" s="26" t="s">
        <v>1797</v>
      </c>
      <c r="B1709" s="26" t="s">
        <v>1779</v>
      </c>
      <c r="C1709" s="26" t="s">
        <v>7</v>
      </c>
      <c r="D1709" s="26" t="s">
        <v>83</v>
      </c>
      <c r="E1709" s="26">
        <v>1273</v>
      </c>
      <c r="F1709" s="26">
        <v>1984</v>
      </c>
      <c r="G1709" s="3">
        <f>PERCENTRANK(Table1[Total Citations], E1709)</f>
        <v>0.75</v>
      </c>
      <c r="H1709">
        <f>1-PERCENTRANK(Table1[Earliest Pub], F1709)</f>
        <v>0.622</v>
      </c>
      <c r="I1709" s="3">
        <f>AVERAGEIF(Table1[School], B1709, Table1[Cit rank])</f>
        <v>0.33014285714285713</v>
      </c>
      <c r="J1709" s="3">
        <f>AVERAGEIF(Table1[School], B1709, Table1[YO rank])</f>
        <v>0.55685714285714272</v>
      </c>
      <c r="K1709" s="3">
        <f t="shared" si="95"/>
        <v>0.59286813750641365</v>
      </c>
      <c r="L1709" s="3">
        <f t="shared" si="93"/>
        <v>37</v>
      </c>
      <c r="M1709" s="3">
        <f t="shared" si="94"/>
        <v>34.405405405405403</v>
      </c>
    </row>
    <row r="1710" spans="1:13" ht="15.6">
      <c r="A1710" s="26" t="s">
        <v>1798</v>
      </c>
      <c r="B1710" s="26" t="s">
        <v>1779</v>
      </c>
      <c r="C1710" s="26" t="s">
        <v>7</v>
      </c>
      <c r="D1710" s="26" t="s">
        <v>83</v>
      </c>
      <c r="E1710" s="26">
        <v>578</v>
      </c>
      <c r="F1710" s="26">
        <v>1988</v>
      </c>
      <c r="G1710" s="3">
        <f>PERCENTRANK(Table1[Total Citations], E1710)</f>
        <v>0.49399999999999999</v>
      </c>
      <c r="H1710">
        <f>1-PERCENTRANK(Table1[Earliest Pub], F1710)</f>
        <v>0.5</v>
      </c>
      <c r="I1710" s="3">
        <f>AVERAGEIF(Table1[School], B1710, Table1[Cit rank])</f>
        <v>0.33014285714285713</v>
      </c>
      <c r="J1710" s="3">
        <f>AVERAGEIF(Table1[School], B1710, Table1[YO rank])</f>
        <v>0.55685714285714272</v>
      </c>
      <c r="K1710" s="3">
        <f t="shared" ref="K1710:K1741" si="96">I1710/J1710</f>
        <v>0.59286813750641365</v>
      </c>
      <c r="L1710" s="3">
        <f t="shared" si="93"/>
        <v>33</v>
      </c>
      <c r="M1710" s="3">
        <f t="shared" si="94"/>
        <v>17.515151515151516</v>
      </c>
    </row>
    <row r="1711" spans="1:13" ht="15.6">
      <c r="A1711" s="26" t="s">
        <v>1799</v>
      </c>
      <c r="B1711" s="26" t="s">
        <v>1779</v>
      </c>
      <c r="C1711" s="26" t="s">
        <v>6</v>
      </c>
      <c r="D1711" s="26" t="s">
        <v>83</v>
      </c>
      <c r="E1711" s="26">
        <v>146</v>
      </c>
      <c r="F1711" s="26">
        <v>1985</v>
      </c>
      <c r="G1711" s="3">
        <f>PERCENTRANK(Table1[Total Citations], E1711)</f>
        <v>0.13500000000000001</v>
      </c>
      <c r="H1711">
        <f>1-PERCENTRANK(Table1[Earliest Pub], F1711)</f>
        <v>0.59299999999999997</v>
      </c>
      <c r="I1711" s="3">
        <f>AVERAGEIF(Table1[School], B1711, Table1[Cit rank])</f>
        <v>0.33014285714285713</v>
      </c>
      <c r="J1711" s="3">
        <f>AVERAGEIF(Table1[School], B1711, Table1[YO rank])</f>
        <v>0.55685714285714272</v>
      </c>
      <c r="K1711" s="3">
        <f t="shared" si="96"/>
        <v>0.59286813750641365</v>
      </c>
      <c r="L1711" s="3">
        <f t="shared" si="93"/>
        <v>36</v>
      </c>
      <c r="M1711" s="3">
        <f t="shared" si="94"/>
        <v>4.0555555555555554</v>
      </c>
    </row>
    <row r="1712" spans="1:13" ht="15.6">
      <c r="A1712" s="26" t="s">
        <v>1800</v>
      </c>
      <c r="B1712" s="26" t="s">
        <v>1801</v>
      </c>
      <c r="C1712" s="26" t="s">
        <v>7</v>
      </c>
      <c r="D1712" s="26" t="s">
        <v>83</v>
      </c>
      <c r="E1712" s="26">
        <v>324</v>
      </c>
      <c r="F1712" s="26">
        <v>1990</v>
      </c>
      <c r="G1712" s="3">
        <f>PERCENTRANK(Table1[Total Citations], E1712)</f>
        <v>0.316</v>
      </c>
      <c r="H1712">
        <f>1-PERCENTRANK(Table1[Earliest Pub], F1712)</f>
        <v>0.43600000000000005</v>
      </c>
      <c r="I1712" s="3">
        <f>AVERAGEIF(Table1[School], B1712, Table1[Cit rank])</f>
        <v>0.39641666666666664</v>
      </c>
      <c r="J1712" s="3">
        <f>AVERAGEIF(Table1[School], B1712, Table1[YO rank])</f>
        <v>0.49024999999999991</v>
      </c>
      <c r="K1712" s="3">
        <f t="shared" si="96"/>
        <v>0.80860105388407288</v>
      </c>
      <c r="L1712" s="3">
        <f t="shared" si="93"/>
        <v>31</v>
      </c>
      <c r="M1712" s="3">
        <f t="shared" si="94"/>
        <v>10.451612903225806</v>
      </c>
    </row>
    <row r="1713" spans="1:13" ht="15.6">
      <c r="A1713" s="26" t="s">
        <v>1802</v>
      </c>
      <c r="B1713" s="26" t="s">
        <v>1801</v>
      </c>
      <c r="C1713" s="26" t="s">
        <v>7</v>
      </c>
      <c r="D1713" s="26" t="s">
        <v>83</v>
      </c>
      <c r="E1713" s="26">
        <v>84</v>
      </c>
      <c r="F1713" s="26">
        <v>1986</v>
      </c>
      <c r="G1713" s="3">
        <f>PERCENTRANK(Table1[Total Citations], E1713)</f>
        <v>8.1000000000000003E-2</v>
      </c>
      <c r="H1713">
        <f>1-PERCENTRANK(Table1[Earliest Pub], F1713)</f>
        <v>0.56400000000000006</v>
      </c>
      <c r="I1713" s="3">
        <f>AVERAGEIF(Table1[School], B1713, Table1[Cit rank])</f>
        <v>0.39641666666666664</v>
      </c>
      <c r="J1713" s="3">
        <f>AVERAGEIF(Table1[School], B1713, Table1[YO rank])</f>
        <v>0.49024999999999991</v>
      </c>
      <c r="K1713" s="3">
        <f t="shared" si="96"/>
        <v>0.80860105388407288</v>
      </c>
      <c r="L1713" s="3">
        <f t="shared" si="93"/>
        <v>35</v>
      </c>
      <c r="M1713" s="3">
        <f t="shared" si="94"/>
        <v>2.4</v>
      </c>
    </row>
    <row r="1714" spans="1:13" ht="15.6">
      <c r="A1714" s="26" t="s">
        <v>1803</v>
      </c>
      <c r="B1714" s="26" t="s">
        <v>1801</v>
      </c>
      <c r="C1714" s="26" t="s">
        <v>7</v>
      </c>
      <c r="D1714" s="26" t="s">
        <v>83</v>
      </c>
      <c r="E1714" s="26">
        <v>620</v>
      </c>
      <c r="F1714" s="26">
        <v>1994</v>
      </c>
      <c r="G1714" s="3">
        <f>PERCENTRANK(Table1[Total Citations], E1714)</f>
        <v>0.52200000000000002</v>
      </c>
      <c r="H1714">
        <f>1-PERCENTRANK(Table1[Earliest Pub], F1714)</f>
        <v>0.33399999999999996</v>
      </c>
      <c r="I1714" s="3">
        <f>AVERAGEIF(Table1[School], B1714, Table1[Cit rank])</f>
        <v>0.39641666666666664</v>
      </c>
      <c r="J1714" s="3">
        <f>AVERAGEIF(Table1[School], B1714, Table1[YO rank])</f>
        <v>0.49024999999999991</v>
      </c>
      <c r="K1714" s="3">
        <f t="shared" si="96"/>
        <v>0.80860105388407288</v>
      </c>
      <c r="L1714" s="3">
        <f t="shared" si="93"/>
        <v>27</v>
      </c>
      <c r="M1714" s="3">
        <f t="shared" si="94"/>
        <v>22.962962962962962</v>
      </c>
    </row>
    <row r="1715" spans="1:13" ht="15.6">
      <c r="A1715" s="26" t="s">
        <v>1804</v>
      </c>
      <c r="B1715" s="26" t="s">
        <v>1801</v>
      </c>
      <c r="C1715" s="26" t="s">
        <v>7</v>
      </c>
      <c r="D1715" s="26" t="s">
        <v>83</v>
      </c>
      <c r="E1715" s="26">
        <v>2738</v>
      </c>
      <c r="F1715" s="26">
        <v>1972</v>
      </c>
      <c r="G1715" s="3">
        <f>PERCENTRANK(Table1[Total Citations], E1715)</f>
        <v>0.90600000000000003</v>
      </c>
      <c r="H1715">
        <f>1-PERCENTRANK(Table1[Earliest Pub], F1715)</f>
        <v>0.89700000000000002</v>
      </c>
      <c r="I1715" s="3">
        <f>AVERAGEIF(Table1[School], B1715, Table1[Cit rank])</f>
        <v>0.39641666666666664</v>
      </c>
      <c r="J1715" s="3">
        <f>AVERAGEIF(Table1[School], B1715, Table1[YO rank])</f>
        <v>0.49024999999999991</v>
      </c>
      <c r="K1715" s="3">
        <f t="shared" si="96"/>
        <v>0.80860105388407288</v>
      </c>
      <c r="L1715" s="3">
        <f t="shared" si="93"/>
        <v>49</v>
      </c>
      <c r="M1715" s="3">
        <f t="shared" si="94"/>
        <v>55.877551020408163</v>
      </c>
    </row>
    <row r="1716" spans="1:13" ht="15.6">
      <c r="A1716" s="26" t="s">
        <v>1805</v>
      </c>
      <c r="B1716" s="26" t="s">
        <v>1801</v>
      </c>
      <c r="C1716" s="26" t="s">
        <v>6</v>
      </c>
      <c r="D1716" s="26" t="s">
        <v>83</v>
      </c>
      <c r="E1716" s="26">
        <v>220</v>
      </c>
      <c r="F1716" s="26">
        <v>1993</v>
      </c>
      <c r="G1716" s="3">
        <f>PERCENTRANK(Table1[Total Citations], E1716)</f>
        <v>0.218</v>
      </c>
      <c r="H1716">
        <f>1-PERCENTRANK(Table1[Earliest Pub], F1716)</f>
        <v>0.36299999999999999</v>
      </c>
      <c r="I1716" s="3">
        <f>AVERAGEIF(Table1[School], B1716, Table1[Cit rank])</f>
        <v>0.39641666666666664</v>
      </c>
      <c r="J1716" s="3">
        <f>AVERAGEIF(Table1[School], B1716, Table1[YO rank])</f>
        <v>0.49024999999999991</v>
      </c>
      <c r="K1716" s="3">
        <f t="shared" si="96"/>
        <v>0.80860105388407288</v>
      </c>
      <c r="L1716" s="3">
        <f t="shared" si="93"/>
        <v>28</v>
      </c>
      <c r="M1716" s="3">
        <f t="shared" si="94"/>
        <v>7.8571428571428568</v>
      </c>
    </row>
    <row r="1717" spans="1:13" ht="15.6">
      <c r="A1717" s="26" t="s">
        <v>1806</v>
      </c>
      <c r="B1717" s="26" t="s">
        <v>1801</v>
      </c>
      <c r="C1717" s="26" t="s">
        <v>7</v>
      </c>
      <c r="D1717" s="26" t="s">
        <v>83</v>
      </c>
      <c r="E1717" s="26">
        <v>913</v>
      </c>
      <c r="F1717" s="26">
        <v>1985</v>
      </c>
      <c r="G1717" s="3">
        <f>PERCENTRANK(Table1[Total Citations], E1717)</f>
        <v>0.65</v>
      </c>
      <c r="H1717">
        <f>1-PERCENTRANK(Table1[Earliest Pub], F1717)</f>
        <v>0.59299999999999997</v>
      </c>
      <c r="I1717" s="3">
        <f>AVERAGEIF(Table1[School], B1717, Table1[Cit rank])</f>
        <v>0.39641666666666664</v>
      </c>
      <c r="J1717" s="3">
        <f>AVERAGEIF(Table1[School], B1717, Table1[YO rank])</f>
        <v>0.49024999999999991</v>
      </c>
      <c r="K1717" s="3">
        <f t="shared" si="96"/>
        <v>0.80860105388407288</v>
      </c>
      <c r="L1717" s="3">
        <f t="shared" si="93"/>
        <v>36</v>
      </c>
      <c r="M1717" s="3">
        <f t="shared" si="94"/>
        <v>25.361111111111111</v>
      </c>
    </row>
    <row r="1718" spans="1:13" ht="15.6">
      <c r="A1718" s="26" t="s">
        <v>1807</v>
      </c>
      <c r="B1718" s="26" t="s">
        <v>1801</v>
      </c>
      <c r="C1718" s="26" t="s">
        <v>7</v>
      </c>
      <c r="D1718" s="26" t="s">
        <v>83</v>
      </c>
      <c r="E1718" s="26">
        <v>128</v>
      </c>
      <c r="F1718" s="26">
        <v>1990</v>
      </c>
      <c r="G1718" s="3">
        <f>PERCENTRANK(Table1[Total Citations], E1718)</f>
        <v>0.121</v>
      </c>
      <c r="H1718">
        <f>1-PERCENTRANK(Table1[Earliest Pub], F1718)</f>
        <v>0.43600000000000005</v>
      </c>
      <c r="I1718" s="3">
        <f>AVERAGEIF(Table1[School], B1718, Table1[Cit rank])</f>
        <v>0.39641666666666664</v>
      </c>
      <c r="J1718" s="3">
        <f>AVERAGEIF(Table1[School], B1718, Table1[YO rank])</f>
        <v>0.49024999999999991</v>
      </c>
      <c r="K1718" s="3">
        <f t="shared" si="96"/>
        <v>0.80860105388407288</v>
      </c>
      <c r="L1718" s="3">
        <f t="shared" si="93"/>
        <v>31</v>
      </c>
      <c r="M1718" s="3">
        <f t="shared" si="94"/>
        <v>4.129032258064516</v>
      </c>
    </row>
    <row r="1719" spans="1:13" ht="15.6">
      <c r="A1719" s="26" t="s">
        <v>1808</v>
      </c>
      <c r="B1719" s="26" t="s">
        <v>1801</v>
      </c>
      <c r="C1719" s="26" t="s">
        <v>7</v>
      </c>
      <c r="D1719" s="26" t="s">
        <v>83</v>
      </c>
      <c r="E1719" s="26">
        <v>740</v>
      </c>
      <c r="F1719" s="26">
        <v>1991</v>
      </c>
      <c r="G1719" s="3">
        <f>PERCENTRANK(Table1[Total Citations], E1719)</f>
        <v>0.58899999999999997</v>
      </c>
      <c r="H1719">
        <f>1-PERCENTRANK(Table1[Earliest Pub], F1719)</f>
        <v>0.41400000000000003</v>
      </c>
      <c r="I1719" s="3">
        <f>AVERAGEIF(Table1[School], B1719, Table1[Cit rank])</f>
        <v>0.39641666666666664</v>
      </c>
      <c r="J1719" s="3">
        <f>AVERAGEIF(Table1[School], B1719, Table1[YO rank])</f>
        <v>0.49024999999999991</v>
      </c>
      <c r="K1719" s="3">
        <f t="shared" si="96"/>
        <v>0.80860105388407288</v>
      </c>
      <c r="L1719" s="3">
        <f t="shared" si="93"/>
        <v>30</v>
      </c>
      <c r="M1719" s="3">
        <f t="shared" si="94"/>
        <v>24.666666666666668</v>
      </c>
    </row>
    <row r="1720" spans="1:13" ht="15.6">
      <c r="A1720" s="26" t="s">
        <v>1809</v>
      </c>
      <c r="B1720" s="26" t="s">
        <v>1801</v>
      </c>
      <c r="C1720" s="26" t="s">
        <v>7</v>
      </c>
      <c r="D1720" s="26" t="s">
        <v>83</v>
      </c>
      <c r="E1720" s="26">
        <v>3800</v>
      </c>
      <c r="F1720" s="26">
        <v>1989</v>
      </c>
      <c r="G1720" s="3">
        <f>PERCENTRANK(Table1[Total Citations], E1720)</f>
        <v>0.94599999999999995</v>
      </c>
      <c r="H1720">
        <f>1-PERCENTRANK(Table1[Earliest Pub], F1720)</f>
        <v>0.46899999999999997</v>
      </c>
      <c r="I1720" s="3">
        <f>AVERAGEIF(Table1[School], B1720, Table1[Cit rank])</f>
        <v>0.39641666666666664</v>
      </c>
      <c r="J1720" s="3">
        <f>AVERAGEIF(Table1[School], B1720, Table1[YO rank])</f>
        <v>0.49024999999999991</v>
      </c>
      <c r="K1720" s="3">
        <f t="shared" si="96"/>
        <v>0.80860105388407288</v>
      </c>
      <c r="L1720" s="3">
        <f t="shared" si="93"/>
        <v>32</v>
      </c>
      <c r="M1720" s="3">
        <f t="shared" si="94"/>
        <v>118.75</v>
      </c>
    </row>
    <row r="1721" spans="1:13" ht="15.6">
      <c r="A1721" s="26" t="s">
        <v>1810</v>
      </c>
      <c r="B1721" s="26" t="s">
        <v>1801</v>
      </c>
      <c r="C1721" s="26" t="s">
        <v>6</v>
      </c>
      <c r="D1721" s="26" t="s">
        <v>83</v>
      </c>
      <c r="E1721" s="26">
        <v>218</v>
      </c>
      <c r="F1721" s="26">
        <v>2002</v>
      </c>
      <c r="G1721" s="3">
        <f>PERCENTRANK(Table1[Total Citations], E1721)</f>
        <v>0.214</v>
      </c>
      <c r="H1721">
        <f>1-PERCENTRANK(Table1[Earliest Pub], F1721)</f>
        <v>0.10299999999999998</v>
      </c>
      <c r="I1721" s="3">
        <f>AVERAGEIF(Table1[School], B1721, Table1[Cit rank])</f>
        <v>0.39641666666666664</v>
      </c>
      <c r="J1721" s="3">
        <f>AVERAGEIF(Table1[School], B1721, Table1[YO rank])</f>
        <v>0.49024999999999991</v>
      </c>
      <c r="K1721" s="3">
        <f t="shared" si="96"/>
        <v>0.80860105388407288</v>
      </c>
      <c r="L1721" s="3">
        <f t="shared" si="93"/>
        <v>19</v>
      </c>
      <c r="M1721" s="3">
        <f t="shared" si="94"/>
        <v>11.473684210526315</v>
      </c>
    </row>
    <row r="1722" spans="1:13" ht="15.6">
      <c r="A1722" s="26" t="s">
        <v>1811</v>
      </c>
      <c r="B1722" s="26" t="s">
        <v>1801</v>
      </c>
      <c r="C1722" s="26" t="s">
        <v>7</v>
      </c>
      <c r="D1722" s="26" t="s">
        <v>83</v>
      </c>
      <c r="E1722" s="26">
        <v>55</v>
      </c>
      <c r="F1722" s="26">
        <v>1983</v>
      </c>
      <c r="G1722" s="3">
        <f>PERCENTRANK(Table1[Total Citations], E1722)</f>
        <v>5.7000000000000002E-2</v>
      </c>
      <c r="H1722">
        <f>1-PERCENTRANK(Table1[Earliest Pub], F1722)</f>
        <v>0.65200000000000002</v>
      </c>
      <c r="I1722" s="3">
        <f>AVERAGEIF(Table1[School], B1722, Table1[Cit rank])</f>
        <v>0.39641666666666664</v>
      </c>
      <c r="J1722" s="3">
        <f>AVERAGEIF(Table1[School], B1722, Table1[YO rank])</f>
        <v>0.49024999999999991</v>
      </c>
      <c r="K1722" s="3">
        <f t="shared" si="96"/>
        <v>0.80860105388407288</v>
      </c>
      <c r="L1722" s="3">
        <f t="shared" si="93"/>
        <v>38</v>
      </c>
      <c r="M1722" s="3">
        <f t="shared" si="94"/>
        <v>1.4473684210526316</v>
      </c>
    </row>
    <row r="1723" spans="1:13" ht="15.6">
      <c r="A1723" s="26" t="s">
        <v>1812</v>
      </c>
      <c r="B1723" s="26" t="s">
        <v>1801</v>
      </c>
      <c r="C1723" s="26" t="s">
        <v>7</v>
      </c>
      <c r="D1723" s="26" t="s">
        <v>83</v>
      </c>
      <c r="E1723" s="26">
        <v>1997</v>
      </c>
      <c r="F1723" s="26">
        <v>1988</v>
      </c>
      <c r="G1723" s="3">
        <f>PERCENTRANK(Table1[Total Citations], E1723)</f>
        <v>0.86</v>
      </c>
      <c r="H1723">
        <f>1-PERCENTRANK(Table1[Earliest Pub], F1723)</f>
        <v>0.5</v>
      </c>
      <c r="I1723" s="3">
        <f>AVERAGEIF(Table1[School], B1723, Table1[Cit rank])</f>
        <v>0.39641666666666664</v>
      </c>
      <c r="J1723" s="3">
        <f>AVERAGEIF(Table1[School], B1723, Table1[YO rank])</f>
        <v>0.49024999999999991</v>
      </c>
      <c r="K1723" s="3">
        <f t="shared" si="96"/>
        <v>0.80860105388407288</v>
      </c>
      <c r="L1723" s="3">
        <f t="shared" si="93"/>
        <v>33</v>
      </c>
      <c r="M1723" s="3">
        <f t="shared" si="94"/>
        <v>60.515151515151516</v>
      </c>
    </row>
    <row r="1724" spans="1:13" ht="15.6">
      <c r="A1724" s="26" t="s">
        <v>1813</v>
      </c>
      <c r="B1724" s="26" t="s">
        <v>1801</v>
      </c>
      <c r="C1724" s="26" t="s">
        <v>7</v>
      </c>
      <c r="D1724" s="26" t="s">
        <v>83</v>
      </c>
      <c r="E1724" s="26">
        <v>1210</v>
      </c>
      <c r="F1724" s="26">
        <v>1979</v>
      </c>
      <c r="G1724" s="3">
        <f>PERCENTRANK(Table1[Total Citations], E1724)</f>
        <v>0.73499999999999999</v>
      </c>
      <c r="H1724">
        <f>1-PERCENTRANK(Table1[Earliest Pub], F1724)</f>
        <v>0.76</v>
      </c>
      <c r="I1724" s="3">
        <f>AVERAGEIF(Table1[School], B1724, Table1[Cit rank])</f>
        <v>0.39641666666666664</v>
      </c>
      <c r="J1724" s="3">
        <f>AVERAGEIF(Table1[School], B1724, Table1[YO rank])</f>
        <v>0.49024999999999991</v>
      </c>
      <c r="K1724" s="3">
        <f t="shared" si="96"/>
        <v>0.80860105388407288</v>
      </c>
      <c r="L1724" s="3">
        <f t="shared" si="93"/>
        <v>42</v>
      </c>
      <c r="M1724" s="3">
        <f t="shared" si="94"/>
        <v>28.80952380952381</v>
      </c>
    </row>
    <row r="1725" spans="1:13" ht="15.6">
      <c r="A1725" s="26" t="s">
        <v>1814</v>
      </c>
      <c r="B1725" s="26" t="s">
        <v>1801</v>
      </c>
      <c r="C1725" s="26" t="s">
        <v>7</v>
      </c>
      <c r="D1725" s="26" t="s">
        <v>83</v>
      </c>
      <c r="E1725" s="26">
        <v>380</v>
      </c>
      <c r="F1725" s="26">
        <v>1989</v>
      </c>
      <c r="G1725" s="3">
        <f>PERCENTRANK(Table1[Total Citations], E1725)</f>
        <v>0.36199999999999999</v>
      </c>
      <c r="H1725">
        <f>1-PERCENTRANK(Table1[Earliest Pub], F1725)</f>
        <v>0.46899999999999997</v>
      </c>
      <c r="I1725" s="3">
        <f>AVERAGEIF(Table1[School], B1725, Table1[Cit rank])</f>
        <v>0.39641666666666664</v>
      </c>
      <c r="J1725" s="3">
        <f>AVERAGEIF(Table1[School], B1725, Table1[YO rank])</f>
        <v>0.49024999999999991</v>
      </c>
      <c r="K1725" s="3">
        <f t="shared" si="96"/>
        <v>0.80860105388407288</v>
      </c>
      <c r="L1725" s="3">
        <f t="shared" si="93"/>
        <v>32</v>
      </c>
      <c r="M1725" s="3">
        <f t="shared" si="94"/>
        <v>11.875</v>
      </c>
    </row>
    <row r="1726" spans="1:13" ht="15.6">
      <c r="A1726" s="26" t="s">
        <v>1815</v>
      </c>
      <c r="B1726" s="26" t="s">
        <v>1801</v>
      </c>
      <c r="C1726" s="26" t="s">
        <v>7</v>
      </c>
      <c r="D1726" s="26" t="s">
        <v>83</v>
      </c>
      <c r="E1726" s="26">
        <v>572</v>
      </c>
      <c r="F1726" s="26">
        <v>1985</v>
      </c>
      <c r="G1726" s="3">
        <f>PERCENTRANK(Table1[Total Citations], E1726)</f>
        <v>0.49</v>
      </c>
      <c r="H1726">
        <f>1-PERCENTRANK(Table1[Earliest Pub], F1726)</f>
        <v>0.59299999999999997</v>
      </c>
      <c r="I1726" s="3">
        <f>AVERAGEIF(Table1[School], B1726, Table1[Cit rank])</f>
        <v>0.39641666666666664</v>
      </c>
      <c r="J1726" s="3">
        <f>AVERAGEIF(Table1[School], B1726, Table1[YO rank])</f>
        <v>0.49024999999999991</v>
      </c>
      <c r="K1726" s="3">
        <f t="shared" si="96"/>
        <v>0.80860105388407288</v>
      </c>
      <c r="L1726" s="3">
        <f t="shared" si="93"/>
        <v>36</v>
      </c>
      <c r="M1726" s="3">
        <f t="shared" si="94"/>
        <v>15.888888888888889</v>
      </c>
    </row>
    <row r="1727" spans="1:13" ht="15.6">
      <c r="A1727" s="26" t="s">
        <v>1816</v>
      </c>
      <c r="B1727" s="26" t="s">
        <v>1801</v>
      </c>
      <c r="C1727" s="26" t="s">
        <v>7</v>
      </c>
      <c r="D1727" s="26" t="s">
        <v>83</v>
      </c>
      <c r="E1727" s="26">
        <v>805</v>
      </c>
      <c r="F1727" s="26">
        <v>1989</v>
      </c>
      <c r="G1727" s="3">
        <f>PERCENTRANK(Table1[Total Citations], E1727)</f>
        <v>0.61799999999999999</v>
      </c>
      <c r="H1727">
        <f>1-PERCENTRANK(Table1[Earliest Pub], F1727)</f>
        <v>0.46899999999999997</v>
      </c>
      <c r="I1727" s="3">
        <f>AVERAGEIF(Table1[School], B1727, Table1[Cit rank])</f>
        <v>0.39641666666666664</v>
      </c>
      <c r="J1727" s="3">
        <f>AVERAGEIF(Table1[School], B1727, Table1[YO rank])</f>
        <v>0.49024999999999991</v>
      </c>
      <c r="K1727" s="3">
        <f t="shared" si="96"/>
        <v>0.80860105388407288</v>
      </c>
      <c r="L1727" s="3">
        <f t="shared" si="93"/>
        <v>32</v>
      </c>
      <c r="M1727" s="3">
        <f t="shared" si="94"/>
        <v>25.15625</v>
      </c>
    </row>
    <row r="1728" spans="1:13" ht="15.6">
      <c r="A1728" s="26" t="s">
        <v>1817</v>
      </c>
      <c r="B1728" s="26" t="s">
        <v>1801</v>
      </c>
      <c r="C1728" s="26" t="s">
        <v>7</v>
      </c>
      <c r="D1728" s="26" t="s">
        <v>83</v>
      </c>
      <c r="E1728" s="26">
        <v>186</v>
      </c>
      <c r="F1728" s="26">
        <v>1993</v>
      </c>
      <c r="G1728" s="3">
        <f>PERCENTRANK(Table1[Total Citations], E1728)</f>
        <v>0.17499999999999999</v>
      </c>
      <c r="H1728">
        <f>1-PERCENTRANK(Table1[Earliest Pub], F1728)</f>
        <v>0.36299999999999999</v>
      </c>
      <c r="I1728" s="3">
        <f>AVERAGEIF(Table1[School], B1728, Table1[Cit rank])</f>
        <v>0.39641666666666664</v>
      </c>
      <c r="J1728" s="3">
        <f>AVERAGEIF(Table1[School], B1728, Table1[YO rank])</f>
        <v>0.49024999999999991</v>
      </c>
      <c r="K1728" s="3">
        <f t="shared" si="96"/>
        <v>0.80860105388407288</v>
      </c>
      <c r="L1728" s="3">
        <f t="shared" si="93"/>
        <v>28</v>
      </c>
      <c r="M1728" s="3">
        <f t="shared" si="94"/>
        <v>6.6428571428571432</v>
      </c>
    </row>
    <row r="1729" spans="1:13" ht="15.6">
      <c r="A1729" s="26" t="s">
        <v>1818</v>
      </c>
      <c r="B1729" s="26" t="s">
        <v>1801</v>
      </c>
      <c r="C1729" s="26" t="s">
        <v>7</v>
      </c>
      <c r="D1729" s="26" t="s">
        <v>83</v>
      </c>
      <c r="E1729" s="26">
        <v>203</v>
      </c>
      <c r="F1729" s="26">
        <v>1987</v>
      </c>
      <c r="G1729" s="3">
        <f>PERCENTRANK(Table1[Total Citations], E1729)</f>
        <v>0.19500000000000001</v>
      </c>
      <c r="H1729">
        <f>1-PERCENTRANK(Table1[Earliest Pub], F1729)</f>
        <v>0.53</v>
      </c>
      <c r="I1729" s="3">
        <f>AVERAGEIF(Table1[School], B1729, Table1[Cit rank])</f>
        <v>0.39641666666666664</v>
      </c>
      <c r="J1729" s="3">
        <f>AVERAGEIF(Table1[School], B1729, Table1[YO rank])</f>
        <v>0.49024999999999991</v>
      </c>
      <c r="K1729" s="3">
        <f t="shared" si="96"/>
        <v>0.80860105388407288</v>
      </c>
      <c r="L1729" s="3">
        <f t="shared" si="93"/>
        <v>34</v>
      </c>
      <c r="M1729" s="3">
        <f t="shared" si="94"/>
        <v>5.9705882352941178</v>
      </c>
    </row>
    <row r="1730" spans="1:13" ht="15.6">
      <c r="A1730" s="26" t="s">
        <v>1819</v>
      </c>
      <c r="B1730" s="26" t="s">
        <v>1801</v>
      </c>
      <c r="C1730" s="26" t="s">
        <v>7</v>
      </c>
      <c r="D1730" s="26" t="s">
        <v>83</v>
      </c>
      <c r="E1730" s="26">
        <v>398</v>
      </c>
      <c r="F1730" s="26">
        <v>1990</v>
      </c>
      <c r="G1730" s="3">
        <f>PERCENTRANK(Table1[Total Citations], E1730)</f>
        <v>0.379</v>
      </c>
      <c r="H1730">
        <f>1-PERCENTRANK(Table1[Earliest Pub], F1730)</f>
        <v>0.43600000000000005</v>
      </c>
      <c r="I1730" s="3">
        <f>AVERAGEIF(Table1[School], B1730, Table1[Cit rank])</f>
        <v>0.39641666666666664</v>
      </c>
      <c r="J1730" s="3">
        <f>AVERAGEIF(Table1[School], B1730, Table1[YO rank])</f>
        <v>0.49024999999999991</v>
      </c>
      <c r="K1730" s="3">
        <f t="shared" si="96"/>
        <v>0.80860105388407288</v>
      </c>
      <c r="L1730" s="3">
        <f t="shared" ref="L1730:L1758" si="97">2021-F1730</f>
        <v>31</v>
      </c>
      <c r="M1730" s="3">
        <f t="shared" ref="M1730:M1758" si="98">E1730/L1730</f>
        <v>12.838709677419354</v>
      </c>
    </row>
    <row r="1731" spans="1:13" ht="15.6">
      <c r="A1731" s="26" t="s">
        <v>1820</v>
      </c>
      <c r="B1731" s="26" t="s">
        <v>1801</v>
      </c>
      <c r="C1731" s="26" t="s">
        <v>6</v>
      </c>
      <c r="D1731" s="26" t="s">
        <v>83</v>
      </c>
      <c r="E1731" s="26">
        <v>247</v>
      </c>
      <c r="F1731" s="26">
        <v>1986</v>
      </c>
      <c r="G1731" s="3">
        <f>PERCENTRANK(Table1[Total Citations], E1731)</f>
        <v>0.248</v>
      </c>
      <c r="H1731">
        <f>1-PERCENTRANK(Table1[Earliest Pub], F1731)</f>
        <v>0.56400000000000006</v>
      </c>
      <c r="I1731" s="3">
        <f>AVERAGEIF(Table1[School], B1731, Table1[Cit rank])</f>
        <v>0.39641666666666664</v>
      </c>
      <c r="J1731" s="3">
        <f>AVERAGEIF(Table1[School], B1731, Table1[YO rank])</f>
        <v>0.49024999999999991</v>
      </c>
      <c r="K1731" s="3">
        <f t="shared" si="96"/>
        <v>0.80860105388407288</v>
      </c>
      <c r="L1731" s="3">
        <f t="shared" si="97"/>
        <v>35</v>
      </c>
      <c r="M1731" s="3">
        <f t="shared" si="98"/>
        <v>7.0571428571428569</v>
      </c>
    </row>
    <row r="1732" spans="1:13" ht="15.6">
      <c r="A1732" s="26" t="s">
        <v>1821</v>
      </c>
      <c r="B1732" s="26" t="s">
        <v>1801</v>
      </c>
      <c r="C1732" s="26" t="s">
        <v>7</v>
      </c>
      <c r="D1732" s="26" t="s">
        <v>83</v>
      </c>
      <c r="E1732" s="26">
        <v>117</v>
      </c>
      <c r="F1732" s="26">
        <v>1988</v>
      </c>
      <c r="G1732" s="3">
        <f>PERCENTRANK(Table1[Total Citations], E1732)</f>
        <v>0.112</v>
      </c>
      <c r="H1732">
        <f>1-PERCENTRANK(Table1[Earliest Pub], F1732)</f>
        <v>0.5</v>
      </c>
      <c r="I1732" s="3">
        <f>AVERAGEIF(Table1[School], B1732, Table1[Cit rank])</f>
        <v>0.39641666666666664</v>
      </c>
      <c r="J1732" s="3">
        <f>AVERAGEIF(Table1[School], B1732, Table1[YO rank])</f>
        <v>0.49024999999999991</v>
      </c>
      <c r="K1732" s="3">
        <f t="shared" si="96"/>
        <v>0.80860105388407288</v>
      </c>
      <c r="L1732" s="3">
        <f t="shared" si="97"/>
        <v>33</v>
      </c>
      <c r="M1732" s="3">
        <f t="shared" si="98"/>
        <v>3.5454545454545454</v>
      </c>
    </row>
    <row r="1733" spans="1:13" ht="15.6">
      <c r="A1733" s="26" t="s">
        <v>1822</v>
      </c>
      <c r="B1733" s="26" t="s">
        <v>1801</v>
      </c>
      <c r="C1733" s="26" t="s">
        <v>7</v>
      </c>
      <c r="D1733" s="26" t="s">
        <v>83</v>
      </c>
      <c r="E1733" s="26">
        <v>865</v>
      </c>
      <c r="F1733" s="26">
        <v>1975</v>
      </c>
      <c r="G1733" s="3">
        <f>PERCENTRANK(Table1[Total Citations], E1733)</f>
        <v>0.63500000000000001</v>
      </c>
      <c r="H1733">
        <f>1-PERCENTRANK(Table1[Earliest Pub], F1733)</f>
        <v>0.84599999999999997</v>
      </c>
      <c r="I1733" s="3">
        <f>AVERAGEIF(Table1[School], B1733, Table1[Cit rank])</f>
        <v>0.39641666666666664</v>
      </c>
      <c r="J1733" s="3">
        <f>AVERAGEIF(Table1[School], B1733, Table1[YO rank])</f>
        <v>0.49024999999999991</v>
      </c>
      <c r="K1733" s="3">
        <f t="shared" si="96"/>
        <v>0.80860105388407288</v>
      </c>
      <c r="L1733" s="3">
        <f t="shared" si="97"/>
        <v>46</v>
      </c>
      <c r="M1733" s="3">
        <f t="shared" si="98"/>
        <v>18.804347826086957</v>
      </c>
    </row>
    <row r="1734" spans="1:13" ht="15.6">
      <c r="A1734" s="26" t="s">
        <v>1823</v>
      </c>
      <c r="B1734" s="26" t="s">
        <v>1801</v>
      </c>
      <c r="C1734" s="26" t="s">
        <v>7</v>
      </c>
      <c r="D1734" s="26" t="s">
        <v>83</v>
      </c>
      <c r="E1734" s="26">
        <v>56</v>
      </c>
      <c r="F1734" s="26">
        <v>1991</v>
      </c>
      <c r="G1734" s="3">
        <f>PERCENTRANK(Table1[Total Citations], E1734)</f>
        <v>5.8000000000000003E-2</v>
      </c>
      <c r="H1734">
        <f>1-PERCENTRANK(Table1[Earliest Pub], F1734)</f>
        <v>0.41400000000000003</v>
      </c>
      <c r="I1734" s="3">
        <f>AVERAGEIF(Table1[School], B1734, Table1[Cit rank])</f>
        <v>0.39641666666666664</v>
      </c>
      <c r="J1734" s="3">
        <f>AVERAGEIF(Table1[School], B1734, Table1[YO rank])</f>
        <v>0.49024999999999991</v>
      </c>
      <c r="K1734" s="3">
        <f t="shared" si="96"/>
        <v>0.80860105388407288</v>
      </c>
      <c r="L1734" s="3">
        <f t="shared" si="97"/>
        <v>30</v>
      </c>
      <c r="M1734" s="3">
        <f t="shared" si="98"/>
        <v>1.8666666666666667</v>
      </c>
    </row>
    <row r="1735" spans="1:13" ht="15.6">
      <c r="A1735" s="26" t="s">
        <v>583</v>
      </c>
      <c r="B1735" s="26" t="s">
        <v>1801</v>
      </c>
      <c r="C1735" s="26" t="s">
        <v>7</v>
      </c>
      <c r="D1735" s="26" t="s">
        <v>83</v>
      </c>
      <c r="E1735" s="26">
        <v>20</v>
      </c>
      <c r="F1735" s="26">
        <v>2004</v>
      </c>
      <c r="G1735" s="3">
        <f>PERCENTRANK(Table1[Total Citations], E1735)</f>
        <v>2.7E-2</v>
      </c>
      <c r="H1735">
        <f>1-PERCENTRANK(Table1[Earliest Pub], F1735)</f>
        <v>6.1000000000000054E-2</v>
      </c>
      <c r="I1735" s="3">
        <f>AVERAGEIF(Table1[School], B1735, Table1[Cit rank])</f>
        <v>0.39641666666666664</v>
      </c>
      <c r="J1735" s="3">
        <f>AVERAGEIF(Table1[School], B1735, Table1[YO rank])</f>
        <v>0.49024999999999991</v>
      </c>
      <c r="K1735" s="3">
        <f t="shared" si="96"/>
        <v>0.80860105388407288</v>
      </c>
      <c r="L1735" s="3">
        <f t="shared" si="97"/>
        <v>17</v>
      </c>
      <c r="M1735" s="3">
        <f t="shared" si="98"/>
        <v>1.1764705882352942</v>
      </c>
    </row>
    <row r="1736" spans="1:13" ht="15.6">
      <c r="A1736" s="26" t="s">
        <v>1824</v>
      </c>
      <c r="B1736" s="26" t="s">
        <v>1825</v>
      </c>
      <c r="C1736" s="26" t="s">
        <v>7</v>
      </c>
      <c r="D1736" s="26" t="s">
        <v>83</v>
      </c>
      <c r="E1736" s="26">
        <v>161</v>
      </c>
      <c r="F1736" s="26">
        <v>2003</v>
      </c>
      <c r="G1736" s="3">
        <f>PERCENTRANK(Table1[Total Citations], E1736)</f>
        <v>0.14899999999999999</v>
      </c>
      <c r="H1736">
        <f>1-PERCENTRANK(Table1[Earliest Pub], F1736)</f>
        <v>8.1999999999999962E-2</v>
      </c>
      <c r="I1736" s="3">
        <f>AVERAGEIF(Table1[School], B1736, Table1[Cit rank])</f>
        <v>0.41360869565217384</v>
      </c>
      <c r="J1736" s="3">
        <f>AVERAGEIF(Table1[School], B1736, Table1[YO rank])</f>
        <v>0.66173913043478272</v>
      </c>
      <c r="K1736" s="3">
        <f t="shared" si="96"/>
        <v>0.62503285151116927</v>
      </c>
      <c r="L1736" s="3">
        <f t="shared" si="97"/>
        <v>18</v>
      </c>
      <c r="M1736" s="3">
        <f t="shared" si="98"/>
        <v>8.9444444444444446</v>
      </c>
    </row>
    <row r="1737" spans="1:13" ht="15.6">
      <c r="A1737" s="26" t="s">
        <v>1826</v>
      </c>
      <c r="B1737" s="26" t="s">
        <v>1825</v>
      </c>
      <c r="C1737" s="26" t="s">
        <v>7</v>
      </c>
      <c r="D1737" s="26" t="s">
        <v>83</v>
      </c>
      <c r="E1737" s="26">
        <v>228</v>
      </c>
      <c r="F1737" s="26">
        <v>1978</v>
      </c>
      <c r="G1737" s="3">
        <f>PERCENTRANK(Table1[Total Citations], E1737)</f>
        <v>0.22500000000000001</v>
      </c>
      <c r="H1737">
        <f>1-PERCENTRANK(Table1[Earliest Pub], F1737)</f>
        <v>0.78200000000000003</v>
      </c>
      <c r="I1737" s="3">
        <f>AVERAGEIF(Table1[School], B1737, Table1[Cit rank])</f>
        <v>0.41360869565217384</v>
      </c>
      <c r="J1737" s="3">
        <f>AVERAGEIF(Table1[School], B1737, Table1[YO rank])</f>
        <v>0.66173913043478272</v>
      </c>
      <c r="K1737" s="3">
        <f t="shared" si="96"/>
        <v>0.62503285151116927</v>
      </c>
      <c r="L1737" s="3">
        <f t="shared" si="97"/>
        <v>43</v>
      </c>
      <c r="M1737" s="3">
        <f t="shared" si="98"/>
        <v>5.3023255813953485</v>
      </c>
    </row>
    <row r="1738" spans="1:13" ht="15.6">
      <c r="A1738" s="26" t="s">
        <v>1827</v>
      </c>
      <c r="B1738" s="26" t="s">
        <v>1825</v>
      </c>
      <c r="C1738" s="26" t="s">
        <v>6</v>
      </c>
      <c r="D1738" s="26" t="s">
        <v>83</v>
      </c>
      <c r="E1738" s="26">
        <v>57</v>
      </c>
      <c r="F1738" s="26">
        <v>1974</v>
      </c>
      <c r="G1738" s="3">
        <f>PERCENTRANK(Table1[Total Citations], E1738)</f>
        <v>5.8999999999999997E-2</v>
      </c>
      <c r="H1738">
        <f>1-PERCENTRANK(Table1[Earliest Pub], F1738)</f>
        <v>0.86899999999999999</v>
      </c>
      <c r="I1738" s="3">
        <f>AVERAGEIF(Table1[School], B1738, Table1[Cit rank])</f>
        <v>0.41360869565217384</v>
      </c>
      <c r="J1738" s="3">
        <f>AVERAGEIF(Table1[School], B1738, Table1[YO rank])</f>
        <v>0.66173913043478272</v>
      </c>
      <c r="K1738" s="3">
        <f t="shared" si="96"/>
        <v>0.62503285151116927</v>
      </c>
      <c r="L1738" s="3">
        <f t="shared" si="97"/>
        <v>47</v>
      </c>
      <c r="M1738" s="3">
        <f t="shared" si="98"/>
        <v>1.2127659574468086</v>
      </c>
    </row>
    <row r="1739" spans="1:13" ht="15.6">
      <c r="A1739" s="26" t="s">
        <v>1828</v>
      </c>
      <c r="B1739" s="26" t="s">
        <v>1825</v>
      </c>
      <c r="C1739" s="26" t="s">
        <v>7</v>
      </c>
      <c r="D1739" s="26" t="s">
        <v>83</v>
      </c>
      <c r="E1739" s="26">
        <v>9</v>
      </c>
      <c r="F1739" s="26">
        <v>1994</v>
      </c>
      <c r="G1739" s="3">
        <f>PERCENTRANK(Table1[Total Citations], E1739)</f>
        <v>1.4999999999999999E-2</v>
      </c>
      <c r="H1739">
        <f>1-PERCENTRANK(Table1[Earliest Pub], F1739)</f>
        <v>0.33399999999999996</v>
      </c>
      <c r="I1739" s="3">
        <f>AVERAGEIF(Table1[School], B1739, Table1[Cit rank])</f>
        <v>0.41360869565217384</v>
      </c>
      <c r="J1739" s="3">
        <f>AVERAGEIF(Table1[School], B1739, Table1[YO rank])</f>
        <v>0.66173913043478272</v>
      </c>
      <c r="K1739" s="3">
        <f t="shared" si="96"/>
        <v>0.62503285151116927</v>
      </c>
      <c r="L1739" s="3">
        <f t="shared" si="97"/>
        <v>27</v>
      </c>
      <c r="M1739" s="3">
        <f t="shared" si="98"/>
        <v>0.33333333333333331</v>
      </c>
    </row>
    <row r="1740" spans="1:13" ht="15.6">
      <c r="A1740" s="26" t="s">
        <v>1829</v>
      </c>
      <c r="B1740" s="26" t="s">
        <v>1825</v>
      </c>
      <c r="C1740" s="26" t="s">
        <v>7</v>
      </c>
      <c r="D1740" s="26" t="s">
        <v>83</v>
      </c>
      <c r="E1740" s="26">
        <v>2254</v>
      </c>
      <c r="F1740" s="26">
        <v>1969</v>
      </c>
      <c r="G1740" s="3">
        <f>PERCENTRANK(Table1[Total Citations], E1740)</f>
        <v>0.876</v>
      </c>
      <c r="H1740">
        <f>1-PERCENTRANK(Table1[Earliest Pub], F1740)</f>
        <v>0.93900000000000006</v>
      </c>
      <c r="I1740" s="3">
        <f>AVERAGEIF(Table1[School], B1740, Table1[Cit rank])</f>
        <v>0.41360869565217384</v>
      </c>
      <c r="J1740" s="3">
        <f>AVERAGEIF(Table1[School], B1740, Table1[YO rank])</f>
        <v>0.66173913043478272</v>
      </c>
      <c r="K1740" s="3">
        <f t="shared" si="96"/>
        <v>0.62503285151116927</v>
      </c>
      <c r="L1740" s="3">
        <f t="shared" si="97"/>
        <v>52</v>
      </c>
      <c r="M1740" s="3">
        <f t="shared" si="98"/>
        <v>43.346153846153847</v>
      </c>
    </row>
    <row r="1741" spans="1:13" ht="15.6">
      <c r="A1741" s="26" t="s">
        <v>1830</v>
      </c>
      <c r="B1741" s="26" t="s">
        <v>1825</v>
      </c>
      <c r="C1741" s="26" t="s">
        <v>7</v>
      </c>
      <c r="D1741" s="26" t="s">
        <v>83</v>
      </c>
      <c r="E1741" s="26">
        <v>13</v>
      </c>
      <c r="F1741" s="26">
        <v>2004</v>
      </c>
      <c r="G1741" s="3">
        <f>PERCENTRANK(Table1[Total Citations], E1741)</f>
        <v>1.7999999999999999E-2</v>
      </c>
      <c r="H1741">
        <f>1-PERCENTRANK(Table1[Earliest Pub], F1741)</f>
        <v>6.1000000000000054E-2</v>
      </c>
      <c r="I1741" s="3">
        <f>AVERAGEIF(Table1[School], B1741, Table1[Cit rank])</f>
        <v>0.41360869565217384</v>
      </c>
      <c r="J1741" s="3">
        <f>AVERAGEIF(Table1[School], B1741, Table1[YO rank])</f>
        <v>0.66173913043478272</v>
      </c>
      <c r="K1741" s="3">
        <f t="shared" si="96"/>
        <v>0.62503285151116927</v>
      </c>
      <c r="L1741" s="3">
        <f t="shared" si="97"/>
        <v>17</v>
      </c>
      <c r="M1741" s="3">
        <f t="shared" si="98"/>
        <v>0.76470588235294112</v>
      </c>
    </row>
    <row r="1742" spans="1:13" ht="15.6">
      <c r="A1742" s="26" t="s">
        <v>1831</v>
      </c>
      <c r="B1742" s="26" t="s">
        <v>1825</v>
      </c>
      <c r="C1742" s="26" t="s">
        <v>7</v>
      </c>
      <c r="D1742" s="26" t="s">
        <v>83</v>
      </c>
      <c r="E1742" s="26">
        <v>668</v>
      </c>
      <c r="F1742" s="26">
        <v>1976</v>
      </c>
      <c r="G1742" s="3">
        <f>PERCENTRANK(Table1[Total Citations], E1742)</f>
        <v>0.55300000000000005</v>
      </c>
      <c r="H1742">
        <f>1-PERCENTRANK(Table1[Earliest Pub], F1742)</f>
        <v>0.82299999999999995</v>
      </c>
      <c r="I1742" s="3">
        <f>AVERAGEIF(Table1[School], B1742, Table1[Cit rank])</f>
        <v>0.41360869565217384</v>
      </c>
      <c r="J1742" s="3">
        <f>AVERAGEIF(Table1[School], B1742, Table1[YO rank])</f>
        <v>0.66173913043478272</v>
      </c>
      <c r="K1742" s="3">
        <f t="shared" ref="K1742:K1758" si="99">I1742/J1742</f>
        <v>0.62503285151116927</v>
      </c>
      <c r="L1742" s="3">
        <f t="shared" si="97"/>
        <v>45</v>
      </c>
      <c r="M1742" s="3">
        <f t="shared" si="98"/>
        <v>14.844444444444445</v>
      </c>
    </row>
    <row r="1743" spans="1:13" ht="15.6">
      <c r="A1743" s="26" t="s">
        <v>1832</v>
      </c>
      <c r="B1743" s="26" t="s">
        <v>1825</v>
      </c>
      <c r="C1743" s="26" t="s">
        <v>7</v>
      </c>
      <c r="D1743" s="26" t="s">
        <v>83</v>
      </c>
      <c r="E1743" s="26">
        <v>33</v>
      </c>
      <c r="F1743" s="26">
        <v>1970</v>
      </c>
      <c r="G1743" s="3">
        <f>PERCENTRANK(Table1[Total Citations], E1743)</f>
        <v>4.1000000000000002E-2</v>
      </c>
      <c r="H1743">
        <f>1-PERCENTRANK(Table1[Earliest Pub], F1743)</f>
        <v>0.92700000000000005</v>
      </c>
      <c r="I1743" s="3">
        <f>AVERAGEIF(Table1[School], B1743, Table1[Cit rank])</f>
        <v>0.41360869565217384</v>
      </c>
      <c r="J1743" s="3">
        <f>AVERAGEIF(Table1[School], B1743, Table1[YO rank])</f>
        <v>0.66173913043478272</v>
      </c>
      <c r="K1743" s="3">
        <f t="shared" si="99"/>
        <v>0.62503285151116927</v>
      </c>
      <c r="L1743" s="3">
        <f t="shared" si="97"/>
        <v>51</v>
      </c>
      <c r="M1743" s="3">
        <f t="shared" si="98"/>
        <v>0.6470588235294118</v>
      </c>
    </row>
    <row r="1744" spans="1:13" ht="15.6">
      <c r="A1744" s="26" t="s">
        <v>1833</v>
      </c>
      <c r="B1744" s="26" t="s">
        <v>1825</v>
      </c>
      <c r="C1744" s="26" t="s">
        <v>7</v>
      </c>
      <c r="D1744" s="26" t="s">
        <v>83</v>
      </c>
      <c r="E1744" s="26">
        <v>177</v>
      </c>
      <c r="F1744" s="26">
        <v>1967</v>
      </c>
      <c r="G1744" s="3">
        <f>PERCENTRANK(Table1[Total Citations], E1744)</f>
        <v>0.16300000000000001</v>
      </c>
      <c r="H1744">
        <f>1-PERCENTRANK(Table1[Earliest Pub], F1744)</f>
        <v>0.95799999999999996</v>
      </c>
      <c r="I1744" s="3">
        <f>AVERAGEIF(Table1[School], B1744, Table1[Cit rank])</f>
        <v>0.41360869565217384</v>
      </c>
      <c r="J1744" s="3">
        <f>AVERAGEIF(Table1[School], B1744, Table1[YO rank])</f>
        <v>0.66173913043478272</v>
      </c>
      <c r="K1744" s="3">
        <f t="shared" si="99"/>
        <v>0.62503285151116927</v>
      </c>
      <c r="L1744" s="3">
        <f t="shared" si="97"/>
        <v>54</v>
      </c>
      <c r="M1744" s="3">
        <f t="shared" si="98"/>
        <v>3.2777777777777777</v>
      </c>
    </row>
    <row r="1745" spans="1:13" ht="15.6">
      <c r="A1745" s="26" t="s">
        <v>1834</v>
      </c>
      <c r="B1745" s="26" t="s">
        <v>1825</v>
      </c>
      <c r="C1745" s="26" t="s">
        <v>7</v>
      </c>
      <c r="D1745" s="26" t="s">
        <v>83</v>
      </c>
      <c r="E1745" s="26">
        <v>450</v>
      </c>
      <c r="F1745" s="26">
        <v>1980</v>
      </c>
      <c r="G1745" s="3">
        <f>PERCENTRANK(Table1[Total Citations], E1745)</f>
        <v>0.41299999999999998</v>
      </c>
      <c r="H1745">
        <f>1-PERCENTRANK(Table1[Earliest Pub], F1745)</f>
        <v>0.73899999999999999</v>
      </c>
      <c r="I1745" s="3">
        <f>AVERAGEIF(Table1[School], B1745, Table1[Cit rank])</f>
        <v>0.41360869565217384</v>
      </c>
      <c r="J1745" s="3">
        <f>AVERAGEIF(Table1[School], B1745, Table1[YO rank])</f>
        <v>0.66173913043478272</v>
      </c>
      <c r="K1745" s="3">
        <f t="shared" si="99"/>
        <v>0.62503285151116927</v>
      </c>
      <c r="L1745" s="3">
        <f t="shared" si="97"/>
        <v>41</v>
      </c>
      <c r="M1745" s="3">
        <f t="shared" si="98"/>
        <v>10.975609756097562</v>
      </c>
    </row>
    <row r="1746" spans="1:13" ht="15.6">
      <c r="A1746" s="26" t="s">
        <v>1835</v>
      </c>
      <c r="B1746" s="26" t="s">
        <v>1825</v>
      </c>
      <c r="C1746" s="26" t="s">
        <v>7</v>
      </c>
      <c r="D1746" s="26" t="s">
        <v>83</v>
      </c>
      <c r="E1746" s="26">
        <v>781</v>
      </c>
      <c r="F1746" s="26">
        <v>1976</v>
      </c>
      <c r="G1746" s="3">
        <f>PERCENTRANK(Table1[Total Citations], E1746)</f>
        <v>0.60699999999999998</v>
      </c>
      <c r="H1746">
        <f>1-PERCENTRANK(Table1[Earliest Pub], F1746)</f>
        <v>0.82299999999999995</v>
      </c>
      <c r="I1746" s="3">
        <f>AVERAGEIF(Table1[School], B1746, Table1[Cit rank])</f>
        <v>0.41360869565217384</v>
      </c>
      <c r="J1746" s="3">
        <f>AVERAGEIF(Table1[School], B1746, Table1[YO rank])</f>
        <v>0.66173913043478272</v>
      </c>
      <c r="K1746" s="3">
        <f t="shared" si="99"/>
        <v>0.62503285151116927</v>
      </c>
      <c r="L1746" s="3">
        <f t="shared" si="97"/>
        <v>45</v>
      </c>
      <c r="M1746" s="3">
        <f t="shared" si="98"/>
        <v>17.355555555555554</v>
      </c>
    </row>
    <row r="1747" spans="1:13" ht="15.6">
      <c r="A1747" s="26" t="s">
        <v>1836</v>
      </c>
      <c r="B1747" s="26" t="s">
        <v>1825</v>
      </c>
      <c r="C1747" s="26" t="s">
        <v>7</v>
      </c>
      <c r="D1747" s="26" t="s">
        <v>83</v>
      </c>
      <c r="E1747" s="26">
        <v>1245</v>
      </c>
      <c r="F1747" s="26">
        <v>1987</v>
      </c>
      <c r="G1747" s="3">
        <f>PERCENTRANK(Table1[Total Citations], E1747)</f>
        <v>0.74399999999999999</v>
      </c>
      <c r="H1747">
        <f>1-PERCENTRANK(Table1[Earliest Pub], F1747)</f>
        <v>0.53</v>
      </c>
      <c r="I1747" s="3">
        <f>AVERAGEIF(Table1[School], B1747, Table1[Cit rank])</f>
        <v>0.41360869565217384</v>
      </c>
      <c r="J1747" s="3">
        <f>AVERAGEIF(Table1[School], B1747, Table1[YO rank])</f>
        <v>0.66173913043478272</v>
      </c>
      <c r="K1747" s="3">
        <f t="shared" si="99"/>
        <v>0.62503285151116927</v>
      </c>
      <c r="L1747" s="3">
        <f t="shared" si="97"/>
        <v>34</v>
      </c>
      <c r="M1747" s="3">
        <f t="shared" si="98"/>
        <v>36.617647058823529</v>
      </c>
    </row>
    <row r="1748" spans="1:13" ht="15.6">
      <c r="A1748" s="26" t="s">
        <v>1837</v>
      </c>
      <c r="B1748" s="26" t="s">
        <v>1825</v>
      </c>
      <c r="C1748" s="26" t="s">
        <v>7</v>
      </c>
      <c r="D1748" s="26" t="s">
        <v>83</v>
      </c>
      <c r="E1748" s="26">
        <v>258</v>
      </c>
      <c r="F1748" s="26">
        <v>1989</v>
      </c>
      <c r="G1748" s="3">
        <f>PERCENTRANK(Table1[Total Citations], E1748)</f>
        <v>0.25800000000000001</v>
      </c>
      <c r="H1748">
        <f>1-PERCENTRANK(Table1[Earliest Pub], F1748)</f>
        <v>0.46899999999999997</v>
      </c>
      <c r="I1748" s="3">
        <f>AVERAGEIF(Table1[School], B1748, Table1[Cit rank])</f>
        <v>0.41360869565217384</v>
      </c>
      <c r="J1748" s="3">
        <f>AVERAGEIF(Table1[School], B1748, Table1[YO rank])</f>
        <v>0.66173913043478272</v>
      </c>
      <c r="K1748" s="3">
        <f t="shared" si="99"/>
        <v>0.62503285151116927</v>
      </c>
      <c r="L1748" s="3">
        <f t="shared" si="97"/>
        <v>32</v>
      </c>
      <c r="M1748" s="3">
        <f t="shared" si="98"/>
        <v>8.0625</v>
      </c>
    </row>
    <row r="1749" spans="1:13" ht="15.6">
      <c r="A1749" s="26" t="s">
        <v>1838</v>
      </c>
      <c r="B1749" s="26" t="s">
        <v>1825</v>
      </c>
      <c r="C1749" s="26" t="s">
        <v>7</v>
      </c>
      <c r="D1749" s="26" t="s">
        <v>83</v>
      </c>
      <c r="E1749" s="26">
        <v>236</v>
      </c>
      <c r="F1749" s="26">
        <v>1994</v>
      </c>
      <c r="G1749" s="3">
        <f>PERCENTRANK(Table1[Total Citations], E1749)</f>
        <v>0.23599999999999999</v>
      </c>
      <c r="H1749">
        <f>1-PERCENTRANK(Table1[Earliest Pub], F1749)</f>
        <v>0.33399999999999996</v>
      </c>
      <c r="I1749" s="3">
        <f>AVERAGEIF(Table1[School], B1749, Table1[Cit rank])</f>
        <v>0.41360869565217384</v>
      </c>
      <c r="J1749" s="3">
        <f>AVERAGEIF(Table1[School], B1749, Table1[YO rank])</f>
        <v>0.66173913043478272</v>
      </c>
      <c r="K1749" s="3">
        <f t="shared" si="99"/>
        <v>0.62503285151116927</v>
      </c>
      <c r="L1749" s="3">
        <f t="shared" si="97"/>
        <v>27</v>
      </c>
      <c r="M1749" s="3">
        <f t="shared" si="98"/>
        <v>8.7407407407407405</v>
      </c>
    </row>
    <row r="1750" spans="1:13" ht="15.6">
      <c r="A1750" s="26" t="s">
        <v>1839</v>
      </c>
      <c r="B1750" s="26" t="s">
        <v>1825</v>
      </c>
      <c r="C1750" s="26" t="s">
        <v>7</v>
      </c>
      <c r="D1750" s="26" t="s">
        <v>83</v>
      </c>
      <c r="E1750" s="26">
        <v>164</v>
      </c>
      <c r="F1750" s="26">
        <v>1979</v>
      </c>
      <c r="G1750" s="3">
        <f>PERCENTRANK(Table1[Total Citations], E1750)</f>
        <v>0.151</v>
      </c>
      <c r="H1750">
        <f>1-PERCENTRANK(Table1[Earliest Pub], F1750)</f>
        <v>0.76</v>
      </c>
      <c r="I1750" s="3">
        <f>AVERAGEIF(Table1[School], B1750, Table1[Cit rank])</f>
        <v>0.41360869565217384</v>
      </c>
      <c r="J1750" s="3">
        <f>AVERAGEIF(Table1[School], B1750, Table1[YO rank])</f>
        <v>0.66173913043478272</v>
      </c>
      <c r="K1750" s="3">
        <f t="shared" si="99"/>
        <v>0.62503285151116927</v>
      </c>
      <c r="L1750" s="3">
        <f t="shared" si="97"/>
        <v>42</v>
      </c>
      <c r="M1750" s="3">
        <f t="shared" si="98"/>
        <v>3.9047619047619047</v>
      </c>
    </row>
    <row r="1751" spans="1:13" ht="15.6">
      <c r="A1751" s="26" t="s">
        <v>1840</v>
      </c>
      <c r="B1751" s="26" t="s">
        <v>1825</v>
      </c>
      <c r="C1751" s="26" t="s">
        <v>6</v>
      </c>
      <c r="D1751" s="26" t="s">
        <v>83</v>
      </c>
      <c r="E1751" s="26">
        <v>1043</v>
      </c>
      <c r="F1751" s="26">
        <v>1967</v>
      </c>
      <c r="G1751" s="3">
        <f>PERCENTRANK(Table1[Total Citations], E1751)</f>
        <v>0.69099999999999995</v>
      </c>
      <c r="H1751">
        <f>1-PERCENTRANK(Table1[Earliest Pub], F1751)</f>
        <v>0.95799999999999996</v>
      </c>
      <c r="I1751" s="3">
        <f>AVERAGEIF(Table1[School], B1751, Table1[Cit rank])</f>
        <v>0.41360869565217384</v>
      </c>
      <c r="J1751" s="3">
        <f>AVERAGEIF(Table1[School], B1751, Table1[YO rank])</f>
        <v>0.66173913043478272</v>
      </c>
      <c r="K1751" s="3">
        <f t="shared" si="99"/>
        <v>0.62503285151116927</v>
      </c>
      <c r="L1751" s="3">
        <f t="shared" si="97"/>
        <v>54</v>
      </c>
      <c r="M1751" s="3">
        <f t="shared" si="98"/>
        <v>19.314814814814813</v>
      </c>
    </row>
    <row r="1752" spans="1:13" ht="15.6">
      <c r="A1752" s="26" t="s">
        <v>1841</v>
      </c>
      <c r="B1752" s="26" t="s">
        <v>1825</v>
      </c>
      <c r="C1752" s="26" t="s">
        <v>7</v>
      </c>
      <c r="D1752" s="26" t="s">
        <v>83</v>
      </c>
      <c r="E1752" s="26">
        <v>2222</v>
      </c>
      <c r="F1752" s="26">
        <v>2001</v>
      </c>
      <c r="G1752" s="3">
        <f>PERCENTRANK(Table1[Total Citations], E1752)</f>
        <v>0.874</v>
      </c>
      <c r="H1752">
        <f>1-PERCENTRANK(Table1[Earliest Pub], F1752)</f>
        <v>0.124</v>
      </c>
      <c r="I1752" s="3">
        <f>AVERAGEIF(Table1[School], B1752, Table1[Cit rank])</f>
        <v>0.41360869565217384</v>
      </c>
      <c r="J1752" s="3">
        <f>AVERAGEIF(Table1[School], B1752, Table1[YO rank])</f>
        <v>0.66173913043478272</v>
      </c>
      <c r="K1752" s="3">
        <f t="shared" si="99"/>
        <v>0.62503285151116927</v>
      </c>
      <c r="L1752" s="3">
        <f t="shared" si="97"/>
        <v>20</v>
      </c>
      <c r="M1752" s="3">
        <f t="shared" si="98"/>
        <v>111.1</v>
      </c>
    </row>
    <row r="1753" spans="1:13" ht="15.6">
      <c r="A1753" s="26" t="s">
        <v>1842</v>
      </c>
      <c r="B1753" s="26" t="s">
        <v>1825</v>
      </c>
      <c r="C1753" s="26" t="s">
        <v>6</v>
      </c>
      <c r="D1753" s="26" t="s">
        <v>83</v>
      </c>
      <c r="E1753" s="26">
        <v>401</v>
      </c>
      <c r="F1753" s="26">
        <v>1975</v>
      </c>
      <c r="G1753" s="3">
        <f>PERCENTRANK(Table1[Total Citations], E1753)</f>
        <v>0.38</v>
      </c>
      <c r="H1753">
        <f>1-PERCENTRANK(Table1[Earliest Pub], F1753)</f>
        <v>0.84599999999999997</v>
      </c>
      <c r="I1753" s="3">
        <f>AVERAGEIF(Table1[School], B1753, Table1[Cit rank])</f>
        <v>0.41360869565217384</v>
      </c>
      <c r="J1753" s="3">
        <f>AVERAGEIF(Table1[School], B1753, Table1[YO rank])</f>
        <v>0.66173913043478272</v>
      </c>
      <c r="K1753" s="3">
        <f t="shared" si="99"/>
        <v>0.62503285151116927</v>
      </c>
      <c r="L1753" s="3">
        <f t="shared" si="97"/>
        <v>46</v>
      </c>
      <c r="M1753" s="3">
        <f t="shared" si="98"/>
        <v>8.7173913043478262</v>
      </c>
    </row>
    <row r="1754" spans="1:13" ht="15.6">
      <c r="A1754" s="26" t="s">
        <v>1843</v>
      </c>
      <c r="B1754" s="26" t="s">
        <v>1825</v>
      </c>
      <c r="C1754" s="26" t="s">
        <v>7</v>
      </c>
      <c r="D1754" s="26" t="s">
        <v>83</v>
      </c>
      <c r="E1754" s="26">
        <v>580</v>
      </c>
      <c r="F1754" s="26">
        <v>1976</v>
      </c>
      <c r="G1754" s="3">
        <f>PERCENTRANK(Table1[Total Citations], E1754)</f>
        <v>0.497</v>
      </c>
      <c r="H1754">
        <f>1-PERCENTRANK(Table1[Earliest Pub], F1754)</f>
        <v>0.82299999999999995</v>
      </c>
      <c r="I1754" s="3">
        <f>AVERAGEIF(Table1[School], B1754, Table1[Cit rank])</f>
        <v>0.41360869565217384</v>
      </c>
      <c r="J1754" s="3">
        <f>AVERAGEIF(Table1[School], B1754, Table1[YO rank])</f>
        <v>0.66173913043478272</v>
      </c>
      <c r="K1754" s="3">
        <f t="shared" si="99"/>
        <v>0.62503285151116927</v>
      </c>
      <c r="L1754" s="3">
        <f t="shared" si="97"/>
        <v>45</v>
      </c>
      <c r="M1754" s="3">
        <f t="shared" si="98"/>
        <v>12.888888888888889</v>
      </c>
    </row>
    <row r="1755" spans="1:13" ht="15.6">
      <c r="A1755" s="26" t="s">
        <v>1844</v>
      </c>
      <c r="B1755" s="26" t="s">
        <v>1825</v>
      </c>
      <c r="C1755" s="26" t="s">
        <v>7</v>
      </c>
      <c r="D1755" s="26" t="s">
        <v>83</v>
      </c>
      <c r="E1755" s="26">
        <v>307</v>
      </c>
      <c r="F1755" s="26">
        <v>1981</v>
      </c>
      <c r="G1755" s="3">
        <f>PERCENTRANK(Table1[Total Citations], E1755)</f>
        <v>0.30399999999999999</v>
      </c>
      <c r="H1755">
        <f>1-PERCENTRANK(Table1[Earliest Pub], F1755)</f>
        <v>0.71399999999999997</v>
      </c>
      <c r="I1755" s="3">
        <f>AVERAGEIF(Table1[School], B1755, Table1[Cit rank])</f>
        <v>0.41360869565217384</v>
      </c>
      <c r="J1755" s="3">
        <f>AVERAGEIF(Table1[School], B1755, Table1[YO rank])</f>
        <v>0.66173913043478272</v>
      </c>
      <c r="K1755" s="3">
        <f t="shared" si="99"/>
        <v>0.62503285151116927</v>
      </c>
      <c r="L1755" s="3">
        <f t="shared" si="97"/>
        <v>40</v>
      </c>
      <c r="M1755" s="3">
        <f t="shared" si="98"/>
        <v>7.6749999999999998</v>
      </c>
    </row>
    <row r="1756" spans="1:13" ht="15.6">
      <c r="A1756" s="26" t="s">
        <v>1845</v>
      </c>
      <c r="B1756" s="26" t="s">
        <v>1825</v>
      </c>
      <c r="C1756" s="26" t="s">
        <v>7</v>
      </c>
      <c r="D1756" s="26" t="s">
        <v>83</v>
      </c>
      <c r="E1756" s="26">
        <v>578</v>
      </c>
      <c r="F1756" s="26">
        <v>1981</v>
      </c>
      <c r="G1756" s="3">
        <f>PERCENTRANK(Table1[Total Citations], E1756)</f>
        <v>0.49399999999999999</v>
      </c>
      <c r="H1756">
        <f>1-PERCENTRANK(Table1[Earliest Pub], F1756)</f>
        <v>0.71399999999999997</v>
      </c>
      <c r="I1756" s="3">
        <f>AVERAGEIF(Table1[School], B1756, Table1[Cit rank])</f>
        <v>0.41360869565217384</v>
      </c>
      <c r="J1756" s="3">
        <f>AVERAGEIF(Table1[School], B1756, Table1[YO rank])</f>
        <v>0.66173913043478272</v>
      </c>
      <c r="K1756" s="3">
        <f t="shared" si="99"/>
        <v>0.62503285151116927</v>
      </c>
      <c r="L1756" s="3">
        <f t="shared" si="97"/>
        <v>40</v>
      </c>
      <c r="M1756" s="3">
        <f t="shared" si="98"/>
        <v>14.45</v>
      </c>
    </row>
    <row r="1757" spans="1:13" ht="15.6">
      <c r="A1757" s="26" t="s">
        <v>1846</v>
      </c>
      <c r="B1757" s="26" t="s">
        <v>1825</v>
      </c>
      <c r="C1757" s="26" t="s">
        <v>7</v>
      </c>
      <c r="D1757" s="26" t="s">
        <v>83</v>
      </c>
      <c r="E1757" s="26">
        <v>3644</v>
      </c>
      <c r="F1757" s="26">
        <v>1972</v>
      </c>
      <c r="G1757" s="3">
        <f>PERCENTRANK(Table1[Total Citations], E1757)</f>
        <v>0.93899999999999995</v>
      </c>
      <c r="H1757">
        <f>1-PERCENTRANK(Table1[Earliest Pub], F1757)</f>
        <v>0.89700000000000002</v>
      </c>
      <c r="I1757" s="3">
        <f>AVERAGEIF(Table1[School], B1757, Table1[Cit rank])</f>
        <v>0.41360869565217384</v>
      </c>
      <c r="J1757" s="3">
        <f>AVERAGEIF(Table1[School], B1757, Table1[YO rank])</f>
        <v>0.66173913043478272</v>
      </c>
      <c r="K1757" s="3">
        <f t="shared" si="99"/>
        <v>0.62503285151116927</v>
      </c>
      <c r="L1757" s="3">
        <f t="shared" si="97"/>
        <v>49</v>
      </c>
      <c r="M1757" s="3">
        <f t="shared" si="98"/>
        <v>74.367346938775512</v>
      </c>
    </row>
    <row r="1758" spans="1:13" ht="15.6">
      <c r="A1758" s="26" t="s">
        <v>1847</v>
      </c>
      <c r="B1758" s="26" t="s">
        <v>1825</v>
      </c>
      <c r="C1758" s="26" t="s">
        <v>7</v>
      </c>
      <c r="D1758" s="26" t="s">
        <v>83</v>
      </c>
      <c r="E1758" s="26">
        <v>1728</v>
      </c>
      <c r="F1758" s="26">
        <v>1981</v>
      </c>
      <c r="G1758" s="3">
        <f>PERCENTRANK(Table1[Total Citations], E1758)</f>
        <v>0.82599999999999996</v>
      </c>
      <c r="H1758">
        <f>1-PERCENTRANK(Table1[Earliest Pub], F1758)</f>
        <v>0.71399999999999997</v>
      </c>
      <c r="I1758" s="3">
        <f>AVERAGEIF(Table1[School], B1758, Table1[Cit rank])</f>
        <v>0.41360869565217384</v>
      </c>
      <c r="J1758" s="3">
        <f>AVERAGEIF(Table1[School], B1758, Table1[YO rank])</f>
        <v>0.66173913043478272</v>
      </c>
      <c r="K1758" s="3">
        <f t="shared" si="99"/>
        <v>0.62503285151116927</v>
      </c>
      <c r="L1758" s="3">
        <f t="shared" si="97"/>
        <v>40</v>
      </c>
      <c r="M1758" s="3">
        <f t="shared" si="98"/>
        <v>43.2</v>
      </c>
    </row>
    <row r="1759" spans="1:13">
      <c r="A1759" t="s">
        <v>1850</v>
      </c>
      <c r="B1759" t="s">
        <v>1851</v>
      </c>
      <c r="C1759" t="s">
        <v>7</v>
      </c>
      <c r="D1759" t="s">
        <v>83</v>
      </c>
      <c r="E1759">
        <v>2</v>
      </c>
      <c r="F1759">
        <v>1992</v>
      </c>
      <c r="G1759" s="3">
        <f>PERCENTRANK(Table1[Total Citations], E1759)</f>
        <v>4.0000000000000001E-3</v>
      </c>
      <c r="H1759">
        <f>1-PERCENTRANK(Table1[Earliest Pub], F1759)</f>
        <v>0.38700000000000001</v>
      </c>
      <c r="I1759" s="3">
        <f>AVERAGEIF(Table1[School], B1759, Table1[Cit rank])</f>
        <v>0.14650000000000002</v>
      </c>
      <c r="J1759" s="3">
        <f>AVERAGEIF(Table1[School], B1759, Table1[YO rank])</f>
        <v>0.37437500000000001</v>
      </c>
      <c r="K1759" s="3">
        <f t="shared" ref="K1759:K1766" si="100">I1759/J1759</f>
        <v>0.39131886477462441</v>
      </c>
      <c r="L1759" s="3">
        <f t="shared" ref="L1759:L1766" si="101">2021-F1759</f>
        <v>29</v>
      </c>
      <c r="M1759" s="3">
        <f t="shared" ref="M1759:M1766" si="102">E1759/L1759</f>
        <v>6.8965517241379309E-2</v>
      </c>
    </row>
    <row r="1760" spans="1:13">
      <c r="A1760" t="s">
        <v>1852</v>
      </c>
      <c r="B1760" t="s">
        <v>1851</v>
      </c>
      <c r="C1760" t="s">
        <v>6</v>
      </c>
      <c r="D1760" t="s">
        <v>83</v>
      </c>
      <c r="E1760">
        <v>17</v>
      </c>
      <c r="F1760">
        <v>2003</v>
      </c>
      <c r="G1760" s="3">
        <f>PERCENTRANK(Table1[Total Citations], E1760)</f>
        <v>2.3E-2</v>
      </c>
      <c r="H1760">
        <f>1-PERCENTRANK(Table1[Earliest Pub], F1760)</f>
        <v>8.1999999999999962E-2</v>
      </c>
      <c r="I1760" s="3">
        <f>AVERAGEIF(Table1[School], B1760, Table1[Cit rank])</f>
        <v>0.14650000000000002</v>
      </c>
      <c r="J1760" s="3">
        <f>AVERAGEIF(Table1[School], B1760, Table1[YO rank])</f>
        <v>0.37437500000000001</v>
      </c>
      <c r="K1760" s="3">
        <f t="shared" si="100"/>
        <v>0.39131886477462441</v>
      </c>
      <c r="L1760" s="3">
        <f t="shared" si="101"/>
        <v>18</v>
      </c>
      <c r="M1760" s="3">
        <f t="shared" si="102"/>
        <v>0.94444444444444442</v>
      </c>
    </row>
    <row r="1761" spans="1:13">
      <c r="A1761" t="s">
        <v>1853</v>
      </c>
      <c r="B1761" t="s">
        <v>1851</v>
      </c>
      <c r="C1761" t="s">
        <v>6</v>
      </c>
      <c r="D1761" t="s">
        <v>83</v>
      </c>
      <c r="E1761">
        <v>58</v>
      </c>
      <c r="F1761">
        <v>1998</v>
      </c>
      <c r="G1761" s="3">
        <f>PERCENTRANK(Table1[Total Citations], E1761)</f>
        <v>6.0999999999999999E-2</v>
      </c>
      <c r="H1761">
        <f>1-PERCENTRANK(Table1[Earliest Pub], F1761)</f>
        <v>0.20899999999999996</v>
      </c>
      <c r="I1761" s="3">
        <f>AVERAGEIF(Table1[School], B1761, Table1[Cit rank])</f>
        <v>0.14650000000000002</v>
      </c>
      <c r="J1761" s="3">
        <f>AVERAGEIF(Table1[School], B1761, Table1[YO rank])</f>
        <v>0.37437500000000001</v>
      </c>
      <c r="K1761" s="3">
        <f t="shared" si="100"/>
        <v>0.39131886477462441</v>
      </c>
      <c r="L1761" s="3">
        <f t="shared" si="101"/>
        <v>23</v>
      </c>
      <c r="M1761" s="3">
        <f t="shared" si="102"/>
        <v>2.5217391304347827</v>
      </c>
    </row>
    <row r="1762" spans="1:13">
      <c r="A1762" t="s">
        <v>1854</v>
      </c>
      <c r="B1762" t="s">
        <v>1851</v>
      </c>
      <c r="C1762" t="s">
        <v>7</v>
      </c>
      <c r="D1762" t="s">
        <v>83</v>
      </c>
      <c r="E1762">
        <v>287</v>
      </c>
      <c r="F1762">
        <v>1987</v>
      </c>
      <c r="G1762" s="3">
        <f>PERCENTRANK(Table1[Total Citations], E1762)</f>
        <v>0.28599999999999998</v>
      </c>
      <c r="H1762">
        <f>1-PERCENTRANK(Table1[Earliest Pub], F1762)</f>
        <v>0.53</v>
      </c>
      <c r="I1762" s="3">
        <f>AVERAGEIF(Table1[School], B1762, Table1[Cit rank])</f>
        <v>0.14650000000000002</v>
      </c>
      <c r="J1762" s="3">
        <f>AVERAGEIF(Table1[School], B1762, Table1[YO rank])</f>
        <v>0.37437500000000001</v>
      </c>
      <c r="K1762" s="3">
        <f t="shared" si="100"/>
        <v>0.39131886477462441</v>
      </c>
      <c r="L1762" s="3">
        <f t="shared" si="101"/>
        <v>34</v>
      </c>
      <c r="M1762" s="3">
        <f t="shared" si="102"/>
        <v>8.4411764705882355</v>
      </c>
    </row>
    <row r="1763" spans="1:13">
      <c r="A1763" t="s">
        <v>1855</v>
      </c>
      <c r="B1763" t="s">
        <v>1851</v>
      </c>
      <c r="C1763" t="s">
        <v>7</v>
      </c>
      <c r="D1763" t="s">
        <v>83</v>
      </c>
      <c r="E1763">
        <v>198</v>
      </c>
      <c r="F1763">
        <v>1987</v>
      </c>
      <c r="G1763" s="3">
        <f>PERCENTRANK(Table1[Total Citations], E1763)</f>
        <v>0.188</v>
      </c>
      <c r="H1763">
        <f>1-PERCENTRANK(Table1[Earliest Pub], F1763)</f>
        <v>0.53</v>
      </c>
      <c r="I1763" s="3">
        <f>AVERAGEIF(Table1[School], B1763, Table1[Cit rank])</f>
        <v>0.14650000000000002</v>
      </c>
      <c r="J1763" s="3">
        <f>AVERAGEIF(Table1[School], B1763, Table1[YO rank])</f>
        <v>0.37437500000000001</v>
      </c>
      <c r="K1763" s="3">
        <f t="shared" si="100"/>
        <v>0.39131886477462441</v>
      </c>
      <c r="L1763" s="3">
        <f t="shared" si="101"/>
        <v>34</v>
      </c>
      <c r="M1763" s="3">
        <f t="shared" si="102"/>
        <v>5.8235294117647056</v>
      </c>
    </row>
    <row r="1764" spans="1:13">
      <c r="A1764" t="s">
        <v>1856</v>
      </c>
      <c r="B1764" t="s">
        <v>1851</v>
      </c>
      <c r="C1764" t="s">
        <v>7</v>
      </c>
      <c r="D1764" t="s">
        <v>83</v>
      </c>
      <c r="E1764">
        <v>6</v>
      </c>
      <c r="F1764">
        <v>2004</v>
      </c>
      <c r="G1764" s="3">
        <f>PERCENTRANK(Table1[Total Citations], E1764)</f>
        <v>1.4E-2</v>
      </c>
      <c r="H1764">
        <f>1-PERCENTRANK(Table1[Earliest Pub], F1764)</f>
        <v>6.1000000000000054E-2</v>
      </c>
      <c r="I1764" s="3">
        <f>AVERAGEIF(Table1[School], B1764, Table1[Cit rank])</f>
        <v>0.14650000000000002</v>
      </c>
      <c r="J1764" s="3">
        <f>AVERAGEIF(Table1[School], B1764, Table1[YO rank])</f>
        <v>0.37437500000000001</v>
      </c>
      <c r="K1764" s="3">
        <f t="shared" si="100"/>
        <v>0.39131886477462441</v>
      </c>
      <c r="L1764" s="3">
        <f t="shared" si="101"/>
        <v>17</v>
      </c>
      <c r="M1764" s="3">
        <f t="shared" si="102"/>
        <v>0.35294117647058826</v>
      </c>
    </row>
    <row r="1765" spans="1:13">
      <c r="A1765" t="s">
        <v>1857</v>
      </c>
      <c r="B1765" t="s">
        <v>1851</v>
      </c>
      <c r="C1765" t="s">
        <v>7</v>
      </c>
      <c r="D1765" t="s">
        <v>83</v>
      </c>
      <c r="E1765">
        <v>324</v>
      </c>
      <c r="F1765">
        <v>1991</v>
      </c>
      <c r="G1765" s="3">
        <f>PERCENTRANK(Table1[Total Citations], E1765)</f>
        <v>0.316</v>
      </c>
      <c r="H1765">
        <f>1-PERCENTRANK(Table1[Earliest Pub], F1765)</f>
        <v>0.41400000000000003</v>
      </c>
      <c r="I1765" s="3">
        <f>AVERAGEIF(Table1[School], B1765, Table1[Cit rank])</f>
        <v>0.14650000000000002</v>
      </c>
      <c r="J1765" s="3">
        <f>AVERAGEIF(Table1[School], B1765, Table1[YO rank])</f>
        <v>0.37437500000000001</v>
      </c>
      <c r="K1765" s="3">
        <f t="shared" si="100"/>
        <v>0.39131886477462441</v>
      </c>
      <c r="L1765" s="3">
        <f t="shared" si="101"/>
        <v>30</v>
      </c>
      <c r="M1765" s="3">
        <f t="shared" si="102"/>
        <v>10.8</v>
      </c>
    </row>
    <row r="1766" spans="1:13">
      <c r="A1766" t="s">
        <v>1858</v>
      </c>
      <c r="B1766" t="s">
        <v>1851</v>
      </c>
      <c r="C1766" t="s">
        <v>7</v>
      </c>
      <c r="D1766" t="s">
        <v>83</v>
      </c>
      <c r="E1766">
        <v>281</v>
      </c>
      <c r="F1766">
        <v>1978</v>
      </c>
      <c r="G1766" s="3">
        <f>PERCENTRANK(Table1[Total Citations], E1766)</f>
        <v>0.28000000000000003</v>
      </c>
      <c r="H1766">
        <f>1-PERCENTRANK(Table1[Earliest Pub], F1766)</f>
        <v>0.78200000000000003</v>
      </c>
      <c r="I1766" s="3">
        <f>AVERAGEIF(Table1[School], B1766, Table1[Cit rank])</f>
        <v>0.14650000000000002</v>
      </c>
      <c r="J1766" s="3">
        <f>AVERAGEIF(Table1[School], B1766, Table1[YO rank])</f>
        <v>0.37437500000000001</v>
      </c>
      <c r="K1766" s="3">
        <f t="shared" si="100"/>
        <v>0.39131886477462441</v>
      </c>
      <c r="L1766" s="3">
        <f t="shared" si="101"/>
        <v>43</v>
      </c>
      <c r="M1766" s="3">
        <f t="shared" si="102"/>
        <v>6.5348837209302326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E9EC-E03C-49DA-A372-83A699FA04E3}">
  <dimension ref="A1:F36"/>
  <sheetViews>
    <sheetView workbookViewId="0">
      <selection activeCell="F36" sqref="F36"/>
    </sheetView>
  </sheetViews>
  <sheetFormatPr defaultColWidth="8.88671875" defaultRowHeight="14.4"/>
  <cols>
    <col min="1" max="1" width="16.88671875" customWidth="1"/>
    <col min="2" max="2" width="13.33203125" customWidth="1"/>
    <col min="5" max="5" width="13.44140625" customWidth="1"/>
    <col min="6" max="6" width="14.88671875" customWidth="1"/>
  </cols>
  <sheetData>
    <row r="1" spans="1:6" ht="15.6">
      <c r="A1" s="8" t="s">
        <v>72</v>
      </c>
      <c r="B1" s="8" t="s">
        <v>0</v>
      </c>
      <c r="C1" s="8" t="s">
        <v>73</v>
      </c>
      <c r="D1" s="8" t="s">
        <v>74</v>
      </c>
      <c r="E1" s="8" t="s">
        <v>75</v>
      </c>
      <c r="F1" s="8" t="s">
        <v>76</v>
      </c>
    </row>
    <row r="2" spans="1:6" ht="15.6">
      <c r="A2" s="8" t="s">
        <v>248</v>
      </c>
      <c r="B2" s="8" t="s">
        <v>22</v>
      </c>
      <c r="C2" s="8" t="s">
        <v>1601</v>
      </c>
      <c r="D2" s="8" t="s">
        <v>83</v>
      </c>
      <c r="E2" s="8">
        <v>152</v>
      </c>
      <c r="F2" s="8">
        <v>1997</v>
      </c>
    </row>
    <row r="3" spans="1:6" ht="15.6">
      <c r="A3" s="8" t="s">
        <v>249</v>
      </c>
      <c r="B3" s="8" t="s">
        <v>22</v>
      </c>
      <c r="C3" s="8" t="s">
        <v>1601</v>
      </c>
      <c r="D3" s="8" t="s">
        <v>83</v>
      </c>
      <c r="E3" s="8">
        <v>526</v>
      </c>
      <c r="F3" s="8">
        <v>1982</v>
      </c>
    </row>
    <row r="4" spans="1:6" ht="15.6">
      <c r="A4" s="8" t="s">
        <v>250</v>
      </c>
      <c r="B4" s="8" t="s">
        <v>22</v>
      </c>
      <c r="C4" s="8" t="s">
        <v>1601</v>
      </c>
      <c r="D4" s="8" t="s">
        <v>83</v>
      </c>
      <c r="E4" s="8">
        <v>471</v>
      </c>
      <c r="F4" s="8">
        <v>2003</v>
      </c>
    </row>
    <row r="5" spans="1:6" ht="15.6">
      <c r="A5" s="8" t="s">
        <v>243</v>
      </c>
      <c r="B5" s="8" t="s">
        <v>22</v>
      </c>
      <c r="C5" s="8" t="s">
        <v>6</v>
      </c>
      <c r="D5" s="8" t="s">
        <v>83</v>
      </c>
      <c r="E5" s="8">
        <v>616</v>
      </c>
      <c r="F5" s="8">
        <v>1996</v>
      </c>
    </row>
    <row r="6" spans="1:6" ht="15.6">
      <c r="A6" s="8" t="s">
        <v>244</v>
      </c>
      <c r="B6" s="8" t="s">
        <v>22</v>
      </c>
      <c r="C6" s="8" t="s">
        <v>6</v>
      </c>
      <c r="D6" s="8" t="s">
        <v>83</v>
      </c>
      <c r="E6" s="8">
        <v>1000</v>
      </c>
      <c r="F6" s="8">
        <v>1979</v>
      </c>
    </row>
    <row r="7" spans="1:6" ht="15.6">
      <c r="A7" s="8" t="s">
        <v>245</v>
      </c>
      <c r="B7" s="8" t="s">
        <v>22</v>
      </c>
      <c r="C7" s="8" t="s">
        <v>6</v>
      </c>
      <c r="D7" s="8" t="s">
        <v>83</v>
      </c>
      <c r="E7" s="8">
        <v>70</v>
      </c>
      <c r="F7" s="8">
        <v>1981</v>
      </c>
    </row>
    <row r="8" spans="1:6" ht="15.6">
      <c r="A8" s="8" t="s">
        <v>251</v>
      </c>
      <c r="B8" s="8" t="s">
        <v>22</v>
      </c>
      <c r="C8" s="8" t="s">
        <v>1601</v>
      </c>
      <c r="D8" s="8" t="s">
        <v>83</v>
      </c>
      <c r="E8" s="8">
        <v>91</v>
      </c>
      <c r="F8" s="8">
        <v>1979</v>
      </c>
    </row>
    <row r="9" spans="1:6" ht="15.6">
      <c r="A9" s="8" t="s">
        <v>246</v>
      </c>
      <c r="B9" s="8" t="s">
        <v>22</v>
      </c>
      <c r="C9" s="8" t="s">
        <v>6</v>
      </c>
      <c r="D9" s="8" t="s">
        <v>83</v>
      </c>
      <c r="E9" s="8">
        <v>171</v>
      </c>
      <c r="F9" s="8">
        <v>1999</v>
      </c>
    </row>
    <row r="10" spans="1:6" ht="15.6">
      <c r="A10" s="8" t="s">
        <v>252</v>
      </c>
      <c r="B10" s="8" t="s">
        <v>22</v>
      </c>
      <c r="C10" s="8" t="s">
        <v>1601</v>
      </c>
      <c r="D10" s="8" t="s">
        <v>83</v>
      </c>
      <c r="E10" s="8">
        <v>506</v>
      </c>
      <c r="F10" s="8">
        <v>1998</v>
      </c>
    </row>
    <row r="11" spans="1:6" ht="15.6">
      <c r="A11" s="8" t="s">
        <v>253</v>
      </c>
      <c r="B11" s="8" t="s">
        <v>22</v>
      </c>
      <c r="C11" s="8" t="s">
        <v>1601</v>
      </c>
      <c r="D11" s="8" t="s">
        <v>83</v>
      </c>
      <c r="E11" s="8">
        <v>507</v>
      </c>
      <c r="F11" s="8">
        <v>1989</v>
      </c>
    </row>
    <row r="12" spans="1:6" ht="15.6">
      <c r="A12" s="8" t="s">
        <v>254</v>
      </c>
      <c r="B12" s="8" t="s">
        <v>22</v>
      </c>
      <c r="C12" s="8" t="s">
        <v>1601</v>
      </c>
      <c r="D12" s="8" t="s">
        <v>83</v>
      </c>
      <c r="E12" s="8">
        <v>94</v>
      </c>
      <c r="F12" s="8">
        <v>1979</v>
      </c>
    </row>
    <row r="13" spans="1:6" ht="15.6">
      <c r="A13" s="8" t="s">
        <v>247</v>
      </c>
      <c r="B13" s="8" t="s">
        <v>22</v>
      </c>
      <c r="C13" s="8" t="s">
        <v>6</v>
      </c>
      <c r="D13" s="8" t="s">
        <v>83</v>
      </c>
      <c r="E13" s="8">
        <v>43</v>
      </c>
      <c r="F13" s="8">
        <v>1982</v>
      </c>
    </row>
    <row r="14" spans="1:6" ht="15.6">
      <c r="A14" s="8" t="s">
        <v>255</v>
      </c>
      <c r="B14" s="8" t="s">
        <v>22</v>
      </c>
      <c r="C14" s="8" t="s">
        <v>1601</v>
      </c>
      <c r="D14" s="8" t="s">
        <v>83</v>
      </c>
      <c r="E14" s="8">
        <v>262</v>
      </c>
      <c r="F14" s="8">
        <v>1983</v>
      </c>
    </row>
    <row r="15" spans="1:6" ht="15.6">
      <c r="A15" s="8" t="s">
        <v>256</v>
      </c>
      <c r="B15" s="8" t="s">
        <v>22</v>
      </c>
      <c r="C15" s="8" t="s">
        <v>1601</v>
      </c>
      <c r="D15" s="8" t="s">
        <v>83</v>
      </c>
      <c r="E15" s="8">
        <v>1570</v>
      </c>
      <c r="F15" s="8">
        <v>1979</v>
      </c>
    </row>
    <row r="16" spans="1:6" ht="15.6">
      <c r="A16" s="8" t="s">
        <v>257</v>
      </c>
      <c r="B16" s="8" t="s">
        <v>22</v>
      </c>
      <c r="C16" s="8" t="s">
        <v>1601</v>
      </c>
      <c r="D16" s="8" t="s">
        <v>83</v>
      </c>
      <c r="E16" s="8">
        <v>1209</v>
      </c>
      <c r="F16" s="8">
        <v>1975</v>
      </c>
    </row>
    <row r="17" spans="1:6" ht="15.6">
      <c r="A17" s="8" t="s">
        <v>152</v>
      </c>
      <c r="B17" s="8" t="s">
        <v>16</v>
      </c>
      <c r="C17" s="8" t="s">
        <v>1601</v>
      </c>
      <c r="D17" s="8" t="s">
        <v>83</v>
      </c>
      <c r="E17" s="8">
        <v>1493</v>
      </c>
      <c r="F17" s="8">
        <v>1991</v>
      </c>
    </row>
    <row r="18" spans="1:6" ht="15.6">
      <c r="A18" s="8" t="s">
        <v>153</v>
      </c>
      <c r="B18" s="8" t="s">
        <v>16</v>
      </c>
      <c r="C18" s="8" t="s">
        <v>1601</v>
      </c>
      <c r="D18" s="8" t="s">
        <v>83</v>
      </c>
      <c r="E18" s="8">
        <v>365</v>
      </c>
      <c r="F18" s="8">
        <v>1968</v>
      </c>
    </row>
    <row r="19" spans="1:6" ht="15.6">
      <c r="A19" s="8" t="s">
        <v>154</v>
      </c>
      <c r="B19" s="8" t="s">
        <v>16</v>
      </c>
      <c r="C19" s="8" t="s">
        <v>1601</v>
      </c>
      <c r="D19" s="8" t="s">
        <v>83</v>
      </c>
      <c r="E19" s="8">
        <v>412</v>
      </c>
      <c r="F19" s="8">
        <v>1989</v>
      </c>
    </row>
    <row r="20" spans="1:6" ht="15.6">
      <c r="A20" s="8" t="s">
        <v>155</v>
      </c>
      <c r="B20" s="8" t="s">
        <v>16</v>
      </c>
      <c r="C20" s="8" t="s">
        <v>1601</v>
      </c>
      <c r="D20" s="8" t="s">
        <v>83</v>
      </c>
      <c r="E20" s="8">
        <v>679</v>
      </c>
      <c r="F20" s="8">
        <v>1982</v>
      </c>
    </row>
    <row r="21" spans="1:6" ht="15.6">
      <c r="A21" s="8" t="s">
        <v>156</v>
      </c>
      <c r="B21" s="8" t="s">
        <v>16</v>
      </c>
      <c r="C21" s="8" t="s">
        <v>1601</v>
      </c>
      <c r="D21" s="8" t="s">
        <v>83</v>
      </c>
      <c r="E21" s="8">
        <v>947</v>
      </c>
      <c r="F21" s="8">
        <v>1996</v>
      </c>
    </row>
    <row r="22" spans="1:6" ht="15.6">
      <c r="A22" s="8" t="s">
        <v>157</v>
      </c>
      <c r="B22" s="8" t="s">
        <v>16</v>
      </c>
      <c r="C22" s="8" t="s">
        <v>1601</v>
      </c>
      <c r="D22" s="8" t="s">
        <v>83</v>
      </c>
      <c r="E22" s="8">
        <v>1164</v>
      </c>
      <c r="F22" s="8">
        <v>1978</v>
      </c>
    </row>
    <row r="23" spans="1:6" ht="15.6">
      <c r="A23" s="8" t="s">
        <v>158</v>
      </c>
      <c r="B23" s="8" t="s">
        <v>16</v>
      </c>
      <c r="C23" s="8" t="s">
        <v>1601</v>
      </c>
      <c r="D23" s="8" t="s">
        <v>83</v>
      </c>
      <c r="E23" s="8">
        <v>190</v>
      </c>
      <c r="F23" s="8">
        <v>1991</v>
      </c>
    </row>
    <row r="24" spans="1:6" ht="15.6">
      <c r="A24" s="8" t="s">
        <v>159</v>
      </c>
      <c r="B24" s="8" t="s">
        <v>16</v>
      </c>
      <c r="C24" s="8" t="s">
        <v>1601</v>
      </c>
      <c r="D24" s="8" t="s">
        <v>83</v>
      </c>
      <c r="E24" s="8">
        <v>391</v>
      </c>
      <c r="F24" s="8">
        <v>1987</v>
      </c>
    </row>
    <row r="25" spans="1:6" ht="15.6">
      <c r="A25" s="8" t="s">
        <v>151</v>
      </c>
      <c r="B25" s="8" t="s">
        <v>16</v>
      </c>
      <c r="C25" s="8" t="s">
        <v>6</v>
      </c>
      <c r="D25" s="8" t="s">
        <v>83</v>
      </c>
      <c r="E25" s="8">
        <v>1284</v>
      </c>
      <c r="F25" s="8">
        <v>1985</v>
      </c>
    </row>
    <row r="26" spans="1:6" ht="15.6">
      <c r="A26" s="8" t="s">
        <v>160</v>
      </c>
      <c r="B26" s="8" t="s">
        <v>16</v>
      </c>
      <c r="C26" s="8" t="s">
        <v>1601</v>
      </c>
      <c r="D26" s="8" t="s">
        <v>83</v>
      </c>
      <c r="E26" s="8">
        <v>604</v>
      </c>
      <c r="F26" s="8">
        <v>1991</v>
      </c>
    </row>
    <row r="27" spans="1:6" ht="15.6">
      <c r="A27" s="8" t="s">
        <v>161</v>
      </c>
      <c r="B27" s="8" t="s">
        <v>16</v>
      </c>
      <c r="C27" s="8" t="s">
        <v>1601</v>
      </c>
      <c r="D27" s="8" t="s">
        <v>83</v>
      </c>
      <c r="E27" s="8">
        <v>5479</v>
      </c>
      <c r="F27" s="8">
        <v>1978</v>
      </c>
    </row>
    <row r="28" spans="1:6" ht="15.6">
      <c r="A28" s="8" t="s">
        <v>162</v>
      </c>
      <c r="B28" s="8" t="s">
        <v>16</v>
      </c>
      <c r="C28" s="8" t="s">
        <v>1601</v>
      </c>
      <c r="D28" s="8" t="s">
        <v>83</v>
      </c>
      <c r="E28" s="8">
        <v>1837</v>
      </c>
      <c r="F28" s="8">
        <v>1983</v>
      </c>
    </row>
    <row r="29" spans="1:6" ht="15.6">
      <c r="A29" s="7" t="s">
        <v>144</v>
      </c>
      <c r="B29" s="7" t="s">
        <v>15</v>
      </c>
      <c r="C29" s="7" t="s">
        <v>7</v>
      </c>
      <c r="D29" s="7" t="s">
        <v>83</v>
      </c>
      <c r="E29" s="7">
        <v>1454</v>
      </c>
      <c r="F29" s="7">
        <v>1976</v>
      </c>
    </row>
    <row r="30" spans="1:6" ht="15.6">
      <c r="A30" s="7" t="s">
        <v>145</v>
      </c>
      <c r="B30" s="7" t="s">
        <v>15</v>
      </c>
      <c r="C30" s="7" t="s">
        <v>7</v>
      </c>
      <c r="D30" s="7" t="s">
        <v>83</v>
      </c>
      <c r="E30" s="7">
        <v>311</v>
      </c>
      <c r="F30" s="7">
        <v>2003</v>
      </c>
    </row>
    <row r="31" spans="1:6" ht="15.6">
      <c r="A31" s="7" t="s">
        <v>143</v>
      </c>
      <c r="B31" s="7" t="s">
        <v>15</v>
      </c>
      <c r="C31" s="7" t="s">
        <v>6</v>
      </c>
      <c r="D31" s="7" t="s">
        <v>83</v>
      </c>
      <c r="E31" s="7">
        <v>963</v>
      </c>
      <c r="F31" s="7">
        <v>1977</v>
      </c>
    </row>
    <row r="32" spans="1:6" ht="15.6">
      <c r="A32" s="7" t="s">
        <v>146</v>
      </c>
      <c r="B32" s="7" t="s">
        <v>15</v>
      </c>
      <c r="C32" s="7" t="s">
        <v>7</v>
      </c>
      <c r="D32" s="7" t="s">
        <v>83</v>
      </c>
      <c r="E32" s="7">
        <v>629</v>
      </c>
      <c r="F32" s="7">
        <v>1979</v>
      </c>
    </row>
    <row r="33" spans="1:6" ht="15.6">
      <c r="A33" s="7" t="s">
        <v>147</v>
      </c>
      <c r="B33" s="7" t="s">
        <v>15</v>
      </c>
      <c r="C33" s="7" t="s">
        <v>7</v>
      </c>
      <c r="D33" s="7" t="s">
        <v>83</v>
      </c>
      <c r="E33" s="7">
        <v>1159</v>
      </c>
      <c r="F33" s="7">
        <v>1993</v>
      </c>
    </row>
    <row r="34" spans="1:6" ht="15.6">
      <c r="A34" s="7" t="s">
        <v>148</v>
      </c>
      <c r="B34" s="7" t="s">
        <v>15</v>
      </c>
      <c r="C34" s="7" t="s">
        <v>7</v>
      </c>
      <c r="D34" s="7" t="s">
        <v>83</v>
      </c>
      <c r="E34" s="7">
        <v>647</v>
      </c>
      <c r="F34" s="7">
        <v>1989</v>
      </c>
    </row>
    <row r="35" spans="1:6" ht="15.6">
      <c r="A35" s="7" t="s">
        <v>149</v>
      </c>
      <c r="B35" s="7" t="s">
        <v>15</v>
      </c>
      <c r="C35" s="7" t="s">
        <v>7</v>
      </c>
      <c r="D35" s="7" t="s">
        <v>83</v>
      </c>
      <c r="E35" s="7">
        <v>95</v>
      </c>
      <c r="F35" s="7">
        <v>1961</v>
      </c>
    </row>
    <row r="36" spans="1:6" ht="15.6">
      <c r="A36" s="7" t="s">
        <v>150</v>
      </c>
      <c r="B36" s="7" t="s">
        <v>15</v>
      </c>
      <c r="C36" s="7" t="s">
        <v>7</v>
      </c>
      <c r="D36" s="7" t="s">
        <v>83</v>
      </c>
      <c r="E36" s="7">
        <v>513</v>
      </c>
      <c r="F36" s="7">
        <v>1982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CD18D-C193-4D1E-8AE3-DCC4539E1C0E}">
  <dimension ref="A1"/>
  <sheetViews>
    <sheetView workbookViewId="0"/>
  </sheetViews>
  <sheetFormatPr defaultColWidth="8.88671875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By School</vt:lpstr>
      <vt:lpstr>UC-Data-Sheet1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Igor Rivin</cp:lastModifiedBy>
  <cp:revision/>
  <dcterms:created xsi:type="dcterms:W3CDTF">2020-01-12T00:14:02Z</dcterms:created>
  <dcterms:modified xsi:type="dcterms:W3CDTF">2020-01-18T18:43:16Z</dcterms:modified>
  <cp:category/>
  <cp:contentStatus/>
</cp:coreProperties>
</file>