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340" windowHeight="2205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16" i="1" l="1"/>
  <c r="F16" i="1"/>
  <c r="E16" i="1"/>
  <c r="G8" i="1"/>
  <c r="F8" i="1"/>
  <c r="F12" i="1"/>
  <c r="E8" i="1"/>
  <c r="F5" i="1" l="1"/>
  <c r="E14" i="1"/>
  <c r="F14" i="1" s="1"/>
  <c r="G14" i="1" s="1"/>
  <c r="C2" i="1"/>
  <c r="E6" i="1" s="1"/>
  <c r="F6" i="1" s="1"/>
  <c r="G6" i="1" s="1"/>
  <c r="E15" i="1" l="1"/>
  <c r="E12" i="1"/>
  <c r="G12" i="1" s="1"/>
  <c r="E7" i="1"/>
  <c r="F7" i="1" s="1"/>
  <c r="G7" i="1" s="1"/>
  <c r="E13" i="1"/>
  <c r="F13" i="1" s="1"/>
  <c r="G13" i="1" s="1"/>
  <c r="E5" i="1"/>
  <c r="G5" i="1" s="1"/>
  <c r="F15" i="1" l="1"/>
  <c r="G15" i="1" s="1"/>
</calcChain>
</file>

<file path=xl/sharedStrings.xml><?xml version="1.0" encoding="utf-8"?>
<sst xmlns="http://schemas.openxmlformats.org/spreadsheetml/2006/main" count="32" uniqueCount="17">
  <si>
    <t>H</t>
  </si>
  <si>
    <t>LCL</t>
  </si>
  <si>
    <t>F</t>
  </si>
  <si>
    <t>33kv_cable</t>
  </si>
  <si>
    <t>ohm</t>
  </si>
  <si>
    <t>3wind_trafo</t>
  </si>
  <si>
    <t>150kv_cable</t>
  </si>
  <si>
    <t>conv_trafo</t>
  </si>
  <si>
    <t>tuned_filter</t>
  </si>
  <si>
    <t>ph_reactor</t>
  </si>
  <si>
    <t>TO 150kV</t>
  </si>
  <si>
    <t>f</t>
  </si>
  <si>
    <t>w (2pif)</t>
  </si>
  <si>
    <t>gen_trafo</t>
  </si>
  <si>
    <t>X</t>
  </si>
  <si>
    <t>X'</t>
  </si>
  <si>
    <t>L',C'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</si>
</sst>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1" fillId="0" borderId="0" xfId="0" applyFont="1"/>
    <xf numFmtId="11" fontId="1" fillId="0" borderId="0" xfId="0" applyNumberFormat="1" applyFont="1"/>
    <xf numFmtId="11" fontId="1" fillId="3" borderId="0" xfId="0" applyNumberFormat="1" applyFont="1" applyFill="1"/>
    <xf numFmtId="11" fontId="2" fillId="0" borderId="0" xfId="0" applyNumberFormat="1" applyFont="1" applyFill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J10" sqref="J10"/>
    </sheetView>
  </sheetViews>
  <sheetFormatPr defaultRowHeight="15" x14ac:dyDescent="0.25"/>
  <cols>
    <col min="2" max="2" width="12.140625" customWidth="1"/>
    <col min="3" max="3" width="12.7109375" customWidth="1"/>
  </cols>
  <sheetData>
    <row r="1" spans="2:7" x14ac:dyDescent="0.25">
      <c r="B1" t="s">
        <v>11</v>
      </c>
      <c r="C1" t="s">
        <v>12</v>
      </c>
    </row>
    <row r="2" spans="2:7" x14ac:dyDescent="0.25">
      <c r="B2">
        <v>50</v>
      </c>
      <c r="C2">
        <f>2*3.1415*B2</f>
        <v>314.15000000000003</v>
      </c>
    </row>
    <row r="3" spans="2:7" x14ac:dyDescent="0.25">
      <c r="G3" s="4" t="s">
        <v>10</v>
      </c>
    </row>
    <row r="4" spans="2:7" x14ac:dyDescent="0.25">
      <c r="B4" s="2">
        <v>8000</v>
      </c>
    </row>
    <row r="5" spans="2:7" x14ac:dyDescent="0.25">
      <c r="B5" t="s">
        <v>1</v>
      </c>
      <c r="C5">
        <v>1.2</v>
      </c>
      <c r="D5" t="s">
        <v>0</v>
      </c>
      <c r="E5" s="1">
        <f>$C$2*C5</f>
        <v>376.98</v>
      </c>
      <c r="F5" s="1">
        <f>($B$4/$B$18)^2*E5</f>
        <v>1.072298666666667</v>
      </c>
      <c r="G5" s="3">
        <f>F5/$C$2</f>
        <v>3.4133333333333338E-3</v>
      </c>
    </row>
    <row r="6" spans="2:7" x14ac:dyDescent="0.25">
      <c r="C6">
        <v>0.64100000000000001</v>
      </c>
      <c r="D6" t="s">
        <v>0</v>
      </c>
      <c r="E6" s="1">
        <f>$C$2*C6</f>
        <v>201.37015000000002</v>
      </c>
      <c r="F6" s="1">
        <f>($B$4/$B$18)^2*E6</f>
        <v>0.57278620444444461</v>
      </c>
      <c r="G6" s="3">
        <f>F6/$C$2</f>
        <v>1.8232888888888893E-3</v>
      </c>
    </row>
    <row r="7" spans="2:7" x14ac:dyDescent="0.25">
      <c r="C7" s="1">
        <v>1.4910000000000001E-7</v>
      </c>
      <c r="D7" t="s">
        <v>2</v>
      </c>
      <c r="E7" s="1">
        <f>1/$C$2/C7</f>
        <v>21349.381236220972</v>
      </c>
      <c r="F7" s="1">
        <f>($B$4/$B$18)^2*E7</f>
        <v>60.72712884969522</v>
      </c>
      <c r="G7" s="3">
        <f>1/$C$2/F7</f>
        <v>5.2417968749999995E-5</v>
      </c>
    </row>
    <row r="8" spans="2:7" x14ac:dyDescent="0.25">
      <c r="B8" t="s">
        <v>13</v>
      </c>
      <c r="C8" s="1">
        <v>5.1568000000000003E-2</v>
      </c>
      <c r="D8" t="s">
        <v>0</v>
      </c>
      <c r="E8" s="1">
        <f>$C$2*C8</f>
        <v>16.200087200000002</v>
      </c>
      <c r="F8" s="1">
        <f>($B$4/$B$18)^2*E8</f>
        <v>4.608024803555557E-2</v>
      </c>
      <c r="G8" s="3">
        <f>F8/$C$2</f>
        <v>1.4668231111111113E-4</v>
      </c>
    </row>
    <row r="11" spans="2:7" x14ac:dyDescent="0.25">
      <c r="B11" s="2">
        <v>33000</v>
      </c>
    </row>
    <row r="12" spans="2:7" x14ac:dyDescent="0.25">
      <c r="B12" s="5" t="s">
        <v>13</v>
      </c>
      <c r="C12" s="6">
        <v>5.1568000000000003E-2</v>
      </c>
      <c r="D12" s="5" t="s">
        <v>0</v>
      </c>
      <c r="E12" s="6">
        <f>$C$2*C12</f>
        <v>16.200087200000002</v>
      </c>
      <c r="F12" s="6">
        <f>($B$4/$B$11)^2*E12</f>
        <v>0.95207124040404068</v>
      </c>
      <c r="G12" s="7">
        <f>F12/$C$2</f>
        <v>3.030626262626263E-3</v>
      </c>
    </row>
    <row r="13" spans="2:7" x14ac:dyDescent="0.25">
      <c r="B13" t="s">
        <v>3</v>
      </c>
      <c r="C13" s="1">
        <v>1.8180999999999999E-2</v>
      </c>
      <c r="D13" t="s">
        <v>0</v>
      </c>
      <c r="E13" s="1">
        <f>$C$2*C13</f>
        <v>5.7115611500000005</v>
      </c>
      <c r="F13" s="1">
        <f t="shared" ref="F13:F16" si="0">($B$4/$B$11)^2*E13</f>
        <v>0.33566566905417822</v>
      </c>
      <c r="G13" s="3">
        <f>F13/$C$2</f>
        <v>1.0684885215794307E-3</v>
      </c>
    </row>
    <row r="14" spans="2:7" x14ac:dyDescent="0.25">
      <c r="C14">
        <v>0.372</v>
      </c>
      <c r="D14" t="s">
        <v>4</v>
      </c>
      <c r="E14">
        <f>C14</f>
        <v>0.372</v>
      </c>
      <c r="F14" s="1">
        <f t="shared" si="0"/>
        <v>2.1862258953168047E-2</v>
      </c>
      <c r="G14" s="3">
        <f>F14</f>
        <v>2.1862258953168047E-2</v>
      </c>
    </row>
    <row r="15" spans="2:7" x14ac:dyDescent="0.25">
      <c r="C15" s="1">
        <v>5.7089999999999997E-5</v>
      </c>
      <c r="D15" t="s">
        <v>2</v>
      </c>
      <c r="E15" s="1">
        <f>1/$C$2/C15</f>
        <v>55.757448630592876</v>
      </c>
      <c r="F15" s="1">
        <f>($B$4/$B$11)^2*E15</f>
        <v>3.2768381197042649</v>
      </c>
      <c r="G15" s="3">
        <f>1/$C$2/F15</f>
        <v>9.7142203124999987E-4</v>
      </c>
    </row>
    <row r="16" spans="2:7" x14ac:dyDescent="0.25">
      <c r="B16" t="s">
        <v>5</v>
      </c>
      <c r="C16" s="8">
        <v>3.8676000000000002E-2</v>
      </c>
      <c r="D16" t="s">
        <v>0</v>
      </c>
      <c r="E16" s="1">
        <f>$C$2*C16</f>
        <v>12.150065400000003</v>
      </c>
      <c r="F16" s="1">
        <f t="shared" si="0"/>
        <v>0.71405343030303048</v>
      </c>
      <c r="G16" s="3">
        <f>F16/$C$2</f>
        <v>2.2729696969696974E-3</v>
      </c>
    </row>
    <row r="18" spans="2:7" x14ac:dyDescent="0.25">
      <c r="B18" s="2">
        <v>150000</v>
      </c>
      <c r="E18" t="s">
        <v>14</v>
      </c>
      <c r="F18" t="s">
        <v>15</v>
      </c>
      <c r="G18" t="s">
        <v>16</v>
      </c>
    </row>
    <row r="19" spans="2:7" x14ac:dyDescent="0.25">
      <c r="B19" s="5" t="s">
        <v>5</v>
      </c>
      <c r="C19" s="7">
        <v>3.8676000000000002E-2</v>
      </c>
      <c r="D19" s="5" t="s">
        <v>0</v>
      </c>
    </row>
    <row r="20" spans="2:7" x14ac:dyDescent="0.25">
      <c r="B20" t="s">
        <v>6</v>
      </c>
      <c r="C20" s="3">
        <v>1E-3</v>
      </c>
      <c r="D20" t="s">
        <v>0</v>
      </c>
    </row>
    <row r="21" spans="2:7" x14ac:dyDescent="0.25">
      <c r="C21" s="3">
        <v>5.6000000000000001E-2</v>
      </c>
      <c r="D21" t="s">
        <v>4</v>
      </c>
    </row>
    <row r="22" spans="2:7" x14ac:dyDescent="0.25">
      <c r="C22" s="3">
        <v>5.2E-7</v>
      </c>
      <c r="D22" t="s">
        <v>2</v>
      </c>
    </row>
    <row r="23" spans="2:7" x14ac:dyDescent="0.25">
      <c r="B23" t="s">
        <v>7</v>
      </c>
      <c r="C23" s="3">
        <v>1.9338000000000001E-2</v>
      </c>
      <c r="D23" t="s">
        <v>0</v>
      </c>
    </row>
    <row r="24" spans="2:7" x14ac:dyDescent="0.25">
      <c r="B24" t="s">
        <v>8</v>
      </c>
      <c r="C24" s="3">
        <v>5.6579999999999999E-6</v>
      </c>
      <c r="D24" t="s">
        <v>2</v>
      </c>
    </row>
    <row r="25" spans="2:7" x14ac:dyDescent="0.25">
      <c r="B25" t="s">
        <v>9</v>
      </c>
      <c r="C25" s="3">
        <v>1.9300000000000001E-2</v>
      </c>
      <c r="D25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IS</cp:lastModifiedBy>
  <dcterms:created xsi:type="dcterms:W3CDTF">2016-02-29T09:38:31Z</dcterms:created>
  <dcterms:modified xsi:type="dcterms:W3CDTF">2016-03-03T15:42:47Z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962eeedd-d0a3-4585-a5fc-981161665934</vt:lpwstr>
  </property>
</Properties>
</file>