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pg\Box Sync\MCWD SkyTEM Project\Wells\MCWD Wells\"/>
    </mc:Choice>
  </mc:AlternateContent>
  <bookViews>
    <workbookView xWindow="0" yWindow="0" windowWidth="28770" windowHeight="8055" activeTab="3"/>
  </bookViews>
  <sheets>
    <sheet name="MCWD_Screens" sheetId="4" r:id="rId1"/>
    <sheet name="MCWD_TDS" sheetId="1" r:id="rId2"/>
    <sheet name="CEMEX_Screens" sheetId="2" r:id="rId3"/>
    <sheet name="CEMEX_WQ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I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E19" i="4"/>
  <c r="E18" i="4"/>
  <c r="E17" i="4"/>
  <c r="E13" i="4"/>
  <c r="E12" i="4"/>
  <c r="E3" i="4"/>
  <c r="E4" i="4"/>
  <c r="E5" i="4"/>
  <c r="E6" i="4"/>
  <c r="E7" i="4"/>
  <c r="E8" i="4"/>
  <c r="E9" i="4"/>
  <c r="E10" i="4"/>
  <c r="E11" i="4"/>
  <c r="E14" i="4"/>
  <c r="E15" i="4"/>
  <c r="E16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<sst xmlns="http://schemas.openxmlformats.org/spreadsheetml/2006/main" count="537" uniqueCount="49">
  <si>
    <t>Units</t>
  </si>
  <si>
    <t>mg/L</t>
  </si>
  <si>
    <t>Specific Conductance, 25 C</t>
  </si>
  <si>
    <t>umho/cm</t>
  </si>
  <si>
    <t>Well 10</t>
  </si>
  <si>
    <t>Well 11</t>
  </si>
  <si>
    <t>Well 12</t>
  </si>
  <si>
    <t>Well 29</t>
  </si>
  <si>
    <t>Well 30</t>
  </si>
  <si>
    <t>Well 31</t>
  </si>
  <si>
    <t>Well 34</t>
  </si>
  <si>
    <t>WellID</t>
  </si>
  <si>
    <t>Screen_Number</t>
  </si>
  <si>
    <t>TestDate</t>
  </si>
  <si>
    <t>Parameter</t>
  </si>
  <si>
    <t>Param_Value</t>
  </si>
  <si>
    <t>CX-B1</t>
  </si>
  <si>
    <t>Zone 6</t>
  </si>
  <si>
    <t>Zone 5</t>
  </si>
  <si>
    <t>Zone 4</t>
  </si>
  <si>
    <t>Zone 3</t>
  </si>
  <si>
    <t>Zone 2</t>
  </si>
  <si>
    <t>Zone 1</t>
  </si>
  <si>
    <t>CX-B2</t>
  </si>
  <si>
    <t>CX-B4</t>
  </si>
  <si>
    <t>MDW-1</t>
  </si>
  <si>
    <t>Conductivity</t>
  </si>
  <si>
    <t>ML-1</t>
  </si>
  <si>
    <t>ML-2</t>
  </si>
  <si>
    <t>ML-3</t>
  </si>
  <si>
    <t>ML-4</t>
  </si>
  <si>
    <t>Zone-2</t>
  </si>
  <si>
    <t>ML-6</t>
  </si>
  <si>
    <t>PR-1</t>
  </si>
  <si>
    <t>Notes</t>
  </si>
  <si>
    <t>Taken at time of drilling</t>
  </si>
  <si>
    <t>Screen_ID</t>
  </si>
  <si>
    <t>Alt_ID</t>
  </si>
  <si>
    <t>Screen_Top</t>
  </si>
  <si>
    <t>Screen_Length</t>
  </si>
  <si>
    <t>Screen_Aquifer</t>
  </si>
  <si>
    <t>TDS</t>
  </si>
  <si>
    <t>uS/cm</t>
  </si>
  <si>
    <t>Lab sample</t>
  </si>
  <si>
    <t>Screen_Bottom</t>
  </si>
  <si>
    <t>WG Well</t>
  </si>
  <si>
    <t>TestDate_Incomplete</t>
  </si>
  <si>
    <t>Unknown day of year</t>
  </si>
  <si>
    <t>TestDate_Part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</si>
</sst>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14" fontId="0" fillId="0" borderId="0" xfId="0" applyNumberFormat="1"/>
    <xf numFmtId="16" fontId="0" fillId="0" borderId="0" xfId="0" applyNumberFormat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Fill="1" applyBorder="1" applyAlignment="1">
      <alignment vertical="center" wrapText="1"/>
    </xf>
    <xf numFmtId="14" fontId="1" fillId="0" borderId="0" xfId="0" applyNumberFormat="1" applyFont="1" applyBorder="1" applyAlignment="1">
      <alignment horizontal="right" vertical="center"/>
    </xf>
    <xf numFmtId="0" fontId="0" fillId="0" borderId="0" xfId="0" applyFill="1" applyBorder="1"/>
    <xf numFmtId="14" fontId="0" fillId="0" borderId="0" xfId="0" applyNumberFormat="1" applyBorder="1"/>
    <xf numFmtId="14" fontId="3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1" sqref="E21"/>
    </sheetView>
  </sheetViews>
  <sheetFormatPr defaultRowHeight="15" x14ac:dyDescent="0.25"/>
  <cols>
    <col min="3" max="3" width="11.28515625" bestFit="1" customWidth="1"/>
    <col min="4" max="5" width="14.140625" bestFit="1" customWidth="1"/>
  </cols>
  <sheetData>
    <row r="1" spans="1:5" x14ac:dyDescent="0.25">
      <c r="A1" t="s">
        <v>11</v>
      </c>
      <c r="B1" t="s">
        <v>36</v>
      </c>
      <c r="C1" t="s">
        <v>38</v>
      </c>
      <c r="D1" t="s">
        <v>39</v>
      </c>
      <c r="E1" t="s">
        <v>39</v>
      </c>
    </row>
    <row r="2" spans="1:5" ht="15.75" thickBot="1" x14ac:dyDescent="0.3">
      <c r="A2" s="1" t="s">
        <v>4</v>
      </c>
      <c r="B2">
        <v>1</v>
      </c>
      <c r="C2">
        <v>930</v>
      </c>
      <c r="D2">
        <v>970</v>
      </c>
      <c r="E2">
        <f>D2-C2</f>
        <v>40</v>
      </c>
    </row>
    <row r="3" spans="1:5" ht="15.75" thickBot="1" x14ac:dyDescent="0.3">
      <c r="A3" s="1" t="s">
        <v>4</v>
      </c>
      <c r="B3">
        <v>2</v>
      </c>
      <c r="C3">
        <v>990</v>
      </c>
      <c r="D3">
        <v>1010</v>
      </c>
      <c r="E3">
        <f t="shared" ref="E3:E19" si="0">D3-C3</f>
        <v>20</v>
      </c>
    </row>
    <row r="4" spans="1:5" ht="15.75" thickBot="1" x14ac:dyDescent="0.3">
      <c r="A4" s="1" t="s">
        <v>4</v>
      </c>
      <c r="B4">
        <v>3</v>
      </c>
      <c r="C4">
        <v>1040</v>
      </c>
      <c r="D4">
        <v>1080</v>
      </c>
      <c r="E4">
        <f t="shared" si="0"/>
        <v>40</v>
      </c>
    </row>
    <row r="5" spans="1:5" ht="15.75" thickBot="1" x14ac:dyDescent="0.3">
      <c r="A5" s="1" t="s">
        <v>4</v>
      </c>
      <c r="B5">
        <v>4</v>
      </c>
      <c r="C5">
        <v>1190</v>
      </c>
      <c r="D5">
        <v>1210</v>
      </c>
      <c r="E5">
        <f t="shared" si="0"/>
        <v>20</v>
      </c>
    </row>
    <row r="6" spans="1:5" ht="15.75" thickBot="1" x14ac:dyDescent="0.3">
      <c r="A6" s="1" t="s">
        <v>4</v>
      </c>
      <c r="B6">
        <v>5</v>
      </c>
      <c r="C6">
        <v>1500</v>
      </c>
      <c r="D6">
        <v>1540</v>
      </c>
      <c r="E6">
        <f t="shared" si="0"/>
        <v>40</v>
      </c>
    </row>
    <row r="7" spans="1:5" ht="15.75" thickBot="1" x14ac:dyDescent="0.3">
      <c r="A7" s="1" t="s">
        <v>5</v>
      </c>
      <c r="B7">
        <v>1</v>
      </c>
      <c r="C7">
        <v>970</v>
      </c>
      <c r="D7">
        <v>1100</v>
      </c>
      <c r="E7">
        <f t="shared" si="0"/>
        <v>130</v>
      </c>
    </row>
    <row r="8" spans="1:5" ht="15.75" thickBot="1" x14ac:dyDescent="0.3">
      <c r="A8" s="1" t="s">
        <v>5</v>
      </c>
      <c r="B8">
        <v>2</v>
      </c>
      <c r="C8">
        <v>1540</v>
      </c>
      <c r="D8">
        <v>1570</v>
      </c>
      <c r="E8">
        <f t="shared" si="0"/>
        <v>30</v>
      </c>
    </row>
    <row r="9" spans="1:5" ht="15.75" thickBot="1" x14ac:dyDescent="0.3">
      <c r="A9" s="1" t="s">
        <v>5</v>
      </c>
      <c r="B9">
        <v>3</v>
      </c>
      <c r="C9">
        <v>1610</v>
      </c>
      <c r="D9">
        <v>1650</v>
      </c>
      <c r="E9">
        <f t="shared" si="0"/>
        <v>40</v>
      </c>
    </row>
    <row r="10" spans="1:5" ht="15.75" thickBot="1" x14ac:dyDescent="0.3">
      <c r="A10" s="1" t="s">
        <v>7</v>
      </c>
      <c r="B10">
        <v>1</v>
      </c>
      <c r="C10">
        <v>315</v>
      </c>
      <c r="D10">
        <v>535</v>
      </c>
      <c r="E10">
        <f t="shared" si="0"/>
        <v>220</v>
      </c>
    </row>
    <row r="11" spans="1:5" ht="15.75" thickBot="1" x14ac:dyDescent="0.3">
      <c r="A11" s="1" t="s">
        <v>8</v>
      </c>
      <c r="B11">
        <v>1</v>
      </c>
      <c r="C11">
        <v>315</v>
      </c>
      <c r="D11">
        <v>405</v>
      </c>
      <c r="E11">
        <f t="shared" si="0"/>
        <v>90</v>
      </c>
    </row>
    <row r="12" spans="1:5" ht="15.75" thickBot="1" x14ac:dyDescent="0.3">
      <c r="A12" s="1" t="s">
        <v>8</v>
      </c>
      <c r="B12">
        <v>2</v>
      </c>
      <c r="C12">
        <v>440</v>
      </c>
      <c r="D12">
        <v>485</v>
      </c>
      <c r="E12">
        <f t="shared" si="0"/>
        <v>45</v>
      </c>
    </row>
    <row r="13" spans="1:5" ht="15.75" thickBot="1" x14ac:dyDescent="0.3">
      <c r="A13" s="1" t="s">
        <v>8</v>
      </c>
      <c r="B13">
        <v>3</v>
      </c>
      <c r="C13">
        <v>525</v>
      </c>
      <c r="D13">
        <v>535</v>
      </c>
      <c r="E13">
        <f t="shared" si="0"/>
        <v>10</v>
      </c>
    </row>
    <row r="14" spans="1:5" ht="15.75" thickBot="1" x14ac:dyDescent="0.3">
      <c r="A14" s="1" t="s">
        <v>9</v>
      </c>
      <c r="B14">
        <v>1</v>
      </c>
      <c r="C14">
        <v>285</v>
      </c>
      <c r="D14">
        <v>470</v>
      </c>
      <c r="E14">
        <f t="shared" si="0"/>
        <v>185</v>
      </c>
    </row>
    <row r="15" spans="1:5" ht="15.75" thickBot="1" x14ac:dyDescent="0.3">
      <c r="A15" s="1" t="s">
        <v>10</v>
      </c>
      <c r="B15">
        <v>1</v>
      </c>
      <c r="C15">
        <v>705</v>
      </c>
      <c r="D15">
        <v>1085</v>
      </c>
      <c r="E15">
        <f t="shared" si="0"/>
        <v>380</v>
      </c>
    </row>
    <row r="16" spans="1:5" ht="15.75" thickBot="1" x14ac:dyDescent="0.3">
      <c r="A16" s="1" t="s">
        <v>45</v>
      </c>
      <c r="B16">
        <v>1</v>
      </c>
      <c r="C16">
        <v>430</v>
      </c>
      <c r="D16">
        <v>450</v>
      </c>
      <c r="E16">
        <f t="shared" si="0"/>
        <v>20</v>
      </c>
    </row>
    <row r="17" spans="1:5" ht="15.75" thickBot="1" x14ac:dyDescent="0.3">
      <c r="A17" s="1" t="s">
        <v>45</v>
      </c>
      <c r="B17">
        <v>2</v>
      </c>
      <c r="C17">
        <v>460</v>
      </c>
      <c r="D17">
        <v>548</v>
      </c>
      <c r="E17">
        <f t="shared" si="0"/>
        <v>88</v>
      </c>
    </row>
    <row r="18" spans="1:5" ht="15.75" thickBot="1" x14ac:dyDescent="0.3">
      <c r="A18" s="1" t="s">
        <v>45</v>
      </c>
      <c r="B18">
        <v>3</v>
      </c>
      <c r="C18">
        <v>563</v>
      </c>
      <c r="D18">
        <v>576</v>
      </c>
      <c r="E18">
        <f t="shared" si="0"/>
        <v>13</v>
      </c>
    </row>
    <row r="19" spans="1:5" ht="15.75" thickBot="1" x14ac:dyDescent="0.3">
      <c r="A19" s="1" t="s">
        <v>45</v>
      </c>
      <c r="B19">
        <v>4</v>
      </c>
      <c r="C19">
        <v>588</v>
      </c>
      <c r="D19">
        <v>613</v>
      </c>
      <c r="E19">
        <f t="shared" si="0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I13" sqref="I13"/>
    </sheetView>
  </sheetViews>
  <sheetFormatPr defaultRowHeight="15" x14ac:dyDescent="0.25"/>
  <cols>
    <col min="1" max="2" width="9.140625" style="8"/>
    <col min="3" max="3" width="9.7109375" bestFit="1" customWidth="1"/>
    <col min="4" max="4" width="21.42578125" style="8" customWidth="1"/>
    <col min="5" max="5" width="29.140625" style="8" customWidth="1"/>
    <col min="6" max="6" width="12.140625" style="8" bestFit="1" customWidth="1"/>
    <col min="7" max="7" width="19.28515625" style="8" customWidth="1"/>
    <col min="8" max="8" width="20.85546875" style="8" customWidth="1"/>
    <col min="9" max="9" width="9.7109375" style="12" bestFit="1" customWidth="1"/>
    <col min="10" max="16384" width="9.140625" style="8"/>
  </cols>
  <sheetData>
    <row r="1" spans="1:9" ht="30" x14ac:dyDescent="0.25">
      <c r="A1" s="6" t="s">
        <v>11</v>
      </c>
      <c r="B1" s="7" t="s">
        <v>36</v>
      </c>
      <c r="C1" t="s">
        <v>13</v>
      </c>
      <c r="D1" s="7" t="s">
        <v>14</v>
      </c>
      <c r="E1" s="7" t="s">
        <v>0</v>
      </c>
      <c r="F1" s="7" t="s">
        <v>15</v>
      </c>
      <c r="G1" s="4" t="s">
        <v>34</v>
      </c>
      <c r="H1" s="7" t="s">
        <v>46</v>
      </c>
      <c r="I1" s="13" t="s">
        <v>48</v>
      </c>
    </row>
    <row r="2" spans="1:9" x14ac:dyDescent="0.25">
      <c r="A2" s="6" t="s">
        <v>4</v>
      </c>
      <c r="B2" s="8">
        <v>1</v>
      </c>
      <c r="C2" s="2">
        <f>I2</f>
        <v>39814</v>
      </c>
      <c r="D2" s="7" t="s">
        <v>41</v>
      </c>
      <c r="E2" s="7" t="s">
        <v>1</v>
      </c>
      <c r="F2" s="7">
        <v>310</v>
      </c>
      <c r="G2" s="4" t="s">
        <v>47</v>
      </c>
      <c r="H2" s="6">
        <v>2009</v>
      </c>
      <c r="I2" s="12">
        <f>DATEVALUE("1/1/"&amp;H2)</f>
        <v>39814</v>
      </c>
    </row>
    <row r="3" spans="1:9" x14ac:dyDescent="0.25">
      <c r="A3" s="6" t="s">
        <v>4</v>
      </c>
      <c r="B3" s="8">
        <v>1</v>
      </c>
      <c r="C3" s="2">
        <f t="shared" ref="C3:C48" si="0">I3</f>
        <v>40179</v>
      </c>
      <c r="D3" s="7" t="s">
        <v>41</v>
      </c>
      <c r="E3" s="7" t="s">
        <v>1</v>
      </c>
      <c r="F3" s="7">
        <v>300</v>
      </c>
      <c r="G3" s="4" t="s">
        <v>47</v>
      </c>
      <c r="H3" s="6">
        <v>2010</v>
      </c>
      <c r="I3" s="12">
        <f>DATEVALUE("1/1/"&amp;H3)</f>
        <v>40179</v>
      </c>
    </row>
    <row r="4" spans="1:9" x14ac:dyDescent="0.25">
      <c r="A4" s="6" t="s">
        <v>4</v>
      </c>
      <c r="B4" s="8">
        <v>1</v>
      </c>
      <c r="C4" s="2">
        <f t="shared" si="0"/>
        <v>40544</v>
      </c>
      <c r="D4" s="7" t="s">
        <v>41</v>
      </c>
      <c r="E4" s="7" t="s">
        <v>1</v>
      </c>
      <c r="F4" s="7">
        <v>300</v>
      </c>
      <c r="G4" s="4" t="s">
        <v>47</v>
      </c>
      <c r="H4" s="6">
        <v>2011</v>
      </c>
      <c r="I4" s="12">
        <f>DATEVALUE("1/1/"&amp;H4)</f>
        <v>40544</v>
      </c>
    </row>
    <row r="5" spans="1:9" x14ac:dyDescent="0.25">
      <c r="A5" s="6" t="s">
        <v>4</v>
      </c>
      <c r="B5" s="11">
        <v>1</v>
      </c>
      <c r="C5" s="2">
        <f t="shared" si="0"/>
        <v>40909</v>
      </c>
      <c r="D5" s="7" t="s">
        <v>41</v>
      </c>
      <c r="E5" s="7" t="s">
        <v>1</v>
      </c>
      <c r="F5" s="7">
        <v>300</v>
      </c>
      <c r="G5" s="4" t="s">
        <v>47</v>
      </c>
      <c r="H5" s="6">
        <v>2012</v>
      </c>
      <c r="I5" s="12">
        <f>DATEVALUE("1/1/"&amp;H5)</f>
        <v>40909</v>
      </c>
    </row>
    <row r="6" spans="1:9" x14ac:dyDescent="0.25">
      <c r="A6" s="6" t="s">
        <v>4</v>
      </c>
      <c r="B6" s="11">
        <v>1</v>
      </c>
      <c r="C6" s="2">
        <f t="shared" si="0"/>
        <v>41275</v>
      </c>
      <c r="D6" s="7" t="s">
        <v>41</v>
      </c>
      <c r="E6" s="7" t="s">
        <v>1</v>
      </c>
      <c r="F6" s="7">
        <v>310</v>
      </c>
      <c r="G6" s="4" t="s">
        <v>47</v>
      </c>
      <c r="H6" s="6">
        <v>2013</v>
      </c>
      <c r="I6" s="12">
        <f>DATEVALUE("1/1/"&amp;H6)</f>
        <v>41275</v>
      </c>
    </row>
    <row r="7" spans="1:9" x14ac:dyDescent="0.25">
      <c r="A7" s="6" t="s">
        <v>5</v>
      </c>
      <c r="B7" s="8">
        <v>1</v>
      </c>
      <c r="C7" s="2">
        <f t="shared" si="0"/>
        <v>39814</v>
      </c>
      <c r="D7" s="7" t="s">
        <v>41</v>
      </c>
      <c r="E7" s="7" t="s">
        <v>1</v>
      </c>
      <c r="F7" s="7">
        <v>370</v>
      </c>
      <c r="G7" s="4" t="s">
        <v>47</v>
      </c>
      <c r="H7" s="6">
        <v>2009</v>
      </c>
      <c r="I7" s="12">
        <f>DATEVALUE("1/1/"&amp;H7)</f>
        <v>39814</v>
      </c>
    </row>
    <row r="8" spans="1:9" x14ac:dyDescent="0.25">
      <c r="A8" s="6" t="s">
        <v>5</v>
      </c>
      <c r="B8" s="8">
        <v>1</v>
      </c>
      <c r="C8" s="2">
        <f t="shared" si="0"/>
        <v>40179</v>
      </c>
      <c r="D8" s="7" t="s">
        <v>41</v>
      </c>
      <c r="E8" s="7" t="s">
        <v>1</v>
      </c>
      <c r="F8" s="7">
        <v>370</v>
      </c>
      <c r="G8" s="4" t="s">
        <v>47</v>
      </c>
      <c r="H8" s="6">
        <v>2010</v>
      </c>
      <c r="I8" s="12">
        <f>DATEVALUE("1/1/"&amp;H8)</f>
        <v>40179</v>
      </c>
    </row>
    <row r="9" spans="1:9" x14ac:dyDescent="0.25">
      <c r="A9" s="6" t="s">
        <v>5</v>
      </c>
      <c r="B9" s="8">
        <v>1</v>
      </c>
      <c r="C9" s="2">
        <f t="shared" si="0"/>
        <v>40544</v>
      </c>
      <c r="D9" s="7" t="s">
        <v>41</v>
      </c>
      <c r="E9" s="7" t="s">
        <v>1</v>
      </c>
      <c r="F9" s="7">
        <v>389</v>
      </c>
      <c r="G9" s="4" t="s">
        <v>47</v>
      </c>
      <c r="H9" s="6">
        <v>2011</v>
      </c>
      <c r="I9" s="12">
        <f>DATEVALUE("1/1/"&amp;H9)</f>
        <v>40544</v>
      </c>
    </row>
    <row r="10" spans="1:9" x14ac:dyDescent="0.25">
      <c r="A10" s="6" t="s">
        <v>5</v>
      </c>
      <c r="B10" s="11">
        <v>1</v>
      </c>
      <c r="C10" s="2">
        <f t="shared" si="0"/>
        <v>40909</v>
      </c>
      <c r="D10" s="7" t="s">
        <v>41</v>
      </c>
      <c r="E10" s="7" t="s">
        <v>1</v>
      </c>
      <c r="F10" s="7">
        <v>390</v>
      </c>
      <c r="G10" s="4" t="s">
        <v>47</v>
      </c>
      <c r="H10" s="6">
        <v>2012</v>
      </c>
      <c r="I10" s="12">
        <f>DATEVALUE("1/1/"&amp;H10)</f>
        <v>40909</v>
      </c>
    </row>
    <row r="11" spans="1:9" x14ac:dyDescent="0.25">
      <c r="A11" s="6" t="s">
        <v>5</v>
      </c>
      <c r="B11" s="11">
        <v>1</v>
      </c>
      <c r="C11" s="2">
        <f t="shared" si="0"/>
        <v>41275</v>
      </c>
      <c r="D11" s="7" t="s">
        <v>41</v>
      </c>
      <c r="E11" s="7" t="s">
        <v>1</v>
      </c>
      <c r="F11" s="7">
        <v>410</v>
      </c>
      <c r="G11" s="4" t="s">
        <v>47</v>
      </c>
      <c r="H11" s="6">
        <v>2013</v>
      </c>
      <c r="I11" s="12">
        <f>DATEVALUE("1/1/"&amp;H11)</f>
        <v>41275</v>
      </c>
    </row>
    <row r="12" spans="1:9" x14ac:dyDescent="0.25">
      <c r="A12" s="6" t="s">
        <v>6</v>
      </c>
      <c r="B12" s="8">
        <v>1</v>
      </c>
      <c r="C12" s="2">
        <f t="shared" si="0"/>
        <v>39814</v>
      </c>
      <c r="D12" s="7" t="s">
        <v>41</v>
      </c>
      <c r="E12" s="7" t="s">
        <v>1</v>
      </c>
      <c r="F12" s="7">
        <v>360</v>
      </c>
      <c r="G12" s="4" t="s">
        <v>47</v>
      </c>
      <c r="H12" s="6">
        <v>2009</v>
      </c>
      <c r="I12" s="12">
        <f>DATEVALUE("1/1/"&amp;H12)</f>
        <v>39814</v>
      </c>
    </row>
    <row r="13" spans="1:9" x14ac:dyDescent="0.25">
      <c r="A13" s="6" t="s">
        <v>6</v>
      </c>
      <c r="B13" s="8">
        <v>1</v>
      </c>
      <c r="C13" s="2">
        <f t="shared" si="0"/>
        <v>40179</v>
      </c>
      <c r="D13" s="7" t="s">
        <v>41</v>
      </c>
      <c r="E13" s="7" t="s">
        <v>1</v>
      </c>
      <c r="F13" s="7">
        <v>430</v>
      </c>
      <c r="G13" s="4" t="s">
        <v>47</v>
      </c>
      <c r="H13" s="6">
        <v>2010</v>
      </c>
      <c r="I13" s="12">
        <f>DATEVALUE("1/1/"&amp;H13)</f>
        <v>40179</v>
      </c>
    </row>
    <row r="14" spans="1:9" x14ac:dyDescent="0.25">
      <c r="A14" s="6" t="s">
        <v>6</v>
      </c>
      <c r="B14" s="8">
        <v>1</v>
      </c>
      <c r="C14" s="2">
        <f t="shared" si="0"/>
        <v>40544</v>
      </c>
      <c r="D14" s="7" t="s">
        <v>41</v>
      </c>
      <c r="E14" s="7" t="s">
        <v>1</v>
      </c>
      <c r="F14" s="7">
        <v>320</v>
      </c>
      <c r="G14" s="4" t="s">
        <v>47</v>
      </c>
      <c r="H14" s="6">
        <v>2011</v>
      </c>
      <c r="I14" s="12">
        <f>DATEVALUE("1/1/"&amp;H14)</f>
        <v>40544</v>
      </c>
    </row>
    <row r="15" spans="1:9" x14ac:dyDescent="0.25">
      <c r="A15" s="6" t="s">
        <v>6</v>
      </c>
      <c r="B15" s="11">
        <v>1</v>
      </c>
      <c r="C15" s="2">
        <f t="shared" si="0"/>
        <v>40909</v>
      </c>
      <c r="D15" s="7" t="s">
        <v>41</v>
      </c>
      <c r="E15" s="7" t="s">
        <v>1</v>
      </c>
      <c r="F15" s="7">
        <v>340</v>
      </c>
      <c r="G15" s="4" t="s">
        <v>47</v>
      </c>
      <c r="H15" s="6">
        <v>2012</v>
      </c>
      <c r="I15" s="12">
        <f>DATEVALUE("1/1/"&amp;H15)</f>
        <v>40909</v>
      </c>
    </row>
    <row r="16" spans="1:9" x14ac:dyDescent="0.25">
      <c r="A16" s="6" t="s">
        <v>6</v>
      </c>
      <c r="B16" s="11">
        <v>1</v>
      </c>
      <c r="C16" s="2">
        <f t="shared" si="0"/>
        <v>41275</v>
      </c>
      <c r="D16" s="7" t="s">
        <v>41</v>
      </c>
      <c r="E16" s="7" t="s">
        <v>1</v>
      </c>
      <c r="F16" s="7">
        <v>320</v>
      </c>
      <c r="G16" s="4" t="s">
        <v>47</v>
      </c>
      <c r="H16" s="6">
        <v>2013</v>
      </c>
      <c r="I16" s="12">
        <f>DATEVALUE("1/1/"&amp;H16)</f>
        <v>41275</v>
      </c>
    </row>
    <row r="17" spans="1:10" x14ac:dyDescent="0.25">
      <c r="A17" s="6" t="s">
        <v>7</v>
      </c>
      <c r="B17" s="8">
        <v>1</v>
      </c>
      <c r="C17" s="2">
        <f t="shared" si="0"/>
        <v>39814</v>
      </c>
      <c r="D17" s="7" t="s">
        <v>41</v>
      </c>
      <c r="E17" s="7" t="s">
        <v>1</v>
      </c>
      <c r="F17" s="7">
        <v>410</v>
      </c>
      <c r="G17" s="4" t="s">
        <v>47</v>
      </c>
      <c r="H17" s="6">
        <v>2009</v>
      </c>
      <c r="I17" s="12">
        <f>DATEVALUE("1/1/"&amp;H17)</f>
        <v>39814</v>
      </c>
    </row>
    <row r="18" spans="1:10" x14ac:dyDescent="0.25">
      <c r="A18" s="6" t="s">
        <v>7</v>
      </c>
      <c r="B18" s="8">
        <v>1</v>
      </c>
      <c r="C18" s="2">
        <f t="shared" si="0"/>
        <v>40179</v>
      </c>
      <c r="D18" s="7" t="s">
        <v>41</v>
      </c>
      <c r="E18" s="7" t="s">
        <v>1</v>
      </c>
      <c r="F18" s="7">
        <v>420</v>
      </c>
      <c r="G18" s="4" t="s">
        <v>47</v>
      </c>
      <c r="H18" s="6">
        <v>2010</v>
      </c>
      <c r="I18" s="12">
        <f>DATEVALUE("1/1/"&amp;H18)</f>
        <v>40179</v>
      </c>
    </row>
    <row r="19" spans="1:10" x14ac:dyDescent="0.25">
      <c r="A19" s="6" t="s">
        <v>7</v>
      </c>
      <c r="B19" s="8">
        <v>1</v>
      </c>
      <c r="C19" s="2">
        <f t="shared" si="0"/>
        <v>40544</v>
      </c>
      <c r="D19" s="7" t="s">
        <v>41</v>
      </c>
      <c r="E19" s="7" t="s">
        <v>1</v>
      </c>
      <c r="F19" s="7">
        <v>400</v>
      </c>
      <c r="G19" s="4" t="s">
        <v>47</v>
      </c>
      <c r="H19" s="6">
        <v>2011</v>
      </c>
      <c r="I19" s="12">
        <f>DATEVALUE("1/1/"&amp;H19)</f>
        <v>40544</v>
      </c>
    </row>
    <row r="20" spans="1:10" x14ac:dyDescent="0.25">
      <c r="A20" s="6" t="s">
        <v>7</v>
      </c>
      <c r="B20" s="11">
        <v>1</v>
      </c>
      <c r="C20" s="2">
        <f t="shared" si="0"/>
        <v>40909</v>
      </c>
      <c r="D20" s="7" t="s">
        <v>41</v>
      </c>
      <c r="E20" s="7" t="s">
        <v>1</v>
      </c>
      <c r="F20" s="7">
        <v>410</v>
      </c>
      <c r="G20" s="4" t="s">
        <v>47</v>
      </c>
      <c r="H20" s="6">
        <v>2012</v>
      </c>
      <c r="I20" s="12">
        <f>DATEVALUE("1/1/"&amp;H20)</f>
        <v>40909</v>
      </c>
    </row>
    <row r="21" spans="1:10" x14ac:dyDescent="0.25">
      <c r="A21" s="6" t="s">
        <v>7</v>
      </c>
      <c r="B21" s="11">
        <v>1</v>
      </c>
      <c r="C21" s="2">
        <f t="shared" si="0"/>
        <v>41275</v>
      </c>
      <c r="D21" s="7" t="s">
        <v>41</v>
      </c>
      <c r="E21" s="7" t="s">
        <v>1</v>
      </c>
      <c r="F21" s="7">
        <v>410</v>
      </c>
      <c r="G21" s="4" t="s">
        <v>47</v>
      </c>
      <c r="H21" s="6">
        <v>2013</v>
      </c>
      <c r="I21" s="12">
        <f>DATEVALUE("1/1/"&amp;H21)</f>
        <v>41275</v>
      </c>
    </row>
    <row r="22" spans="1:10" x14ac:dyDescent="0.25">
      <c r="A22" s="6" t="s">
        <v>8</v>
      </c>
      <c r="B22" s="8">
        <v>1</v>
      </c>
      <c r="C22" s="2">
        <f t="shared" si="0"/>
        <v>39814</v>
      </c>
      <c r="D22" s="7" t="s">
        <v>41</v>
      </c>
      <c r="E22" s="7" t="s">
        <v>1</v>
      </c>
      <c r="F22" s="7">
        <v>500</v>
      </c>
      <c r="G22" s="4" t="s">
        <v>47</v>
      </c>
      <c r="H22" s="6">
        <v>2009</v>
      </c>
      <c r="I22" s="12">
        <f>DATEVALUE("1/1/"&amp;H22)</f>
        <v>39814</v>
      </c>
    </row>
    <row r="23" spans="1:10" x14ac:dyDescent="0.25">
      <c r="A23" s="6" t="s">
        <v>8</v>
      </c>
      <c r="B23" s="8">
        <v>1</v>
      </c>
      <c r="C23" s="2">
        <f t="shared" si="0"/>
        <v>40179</v>
      </c>
      <c r="D23" s="7" t="s">
        <v>41</v>
      </c>
      <c r="E23" s="7" t="s">
        <v>1</v>
      </c>
      <c r="F23" s="7">
        <v>550</v>
      </c>
      <c r="G23" s="4" t="s">
        <v>47</v>
      </c>
      <c r="H23" s="6">
        <v>2010</v>
      </c>
      <c r="I23" s="12">
        <f>DATEVALUE("1/1/"&amp;H23)</f>
        <v>40179</v>
      </c>
    </row>
    <row r="24" spans="1:10" x14ac:dyDescent="0.25">
      <c r="A24" s="6" t="s">
        <v>8</v>
      </c>
      <c r="B24" s="8">
        <v>1</v>
      </c>
      <c r="C24" s="2">
        <f t="shared" si="0"/>
        <v>40544</v>
      </c>
      <c r="D24" s="7" t="s">
        <v>41</v>
      </c>
      <c r="E24" s="7" t="s">
        <v>1</v>
      </c>
      <c r="F24" s="7">
        <v>540</v>
      </c>
      <c r="G24" s="4" t="s">
        <v>47</v>
      </c>
      <c r="H24" s="6">
        <v>2011</v>
      </c>
      <c r="I24" s="12">
        <f>DATEVALUE("1/1/"&amp;H24)</f>
        <v>40544</v>
      </c>
    </row>
    <row r="25" spans="1:10" x14ac:dyDescent="0.25">
      <c r="A25" s="6" t="s">
        <v>8</v>
      </c>
      <c r="B25" s="11">
        <v>1</v>
      </c>
      <c r="C25" s="2">
        <f t="shared" si="0"/>
        <v>40909</v>
      </c>
      <c r="D25" s="7" t="s">
        <v>41</v>
      </c>
      <c r="E25" s="7" t="s">
        <v>1</v>
      </c>
      <c r="F25" s="7">
        <v>600</v>
      </c>
      <c r="G25" s="4" t="s">
        <v>47</v>
      </c>
      <c r="H25" s="6">
        <v>2012</v>
      </c>
      <c r="I25" s="12">
        <f>DATEVALUE("1/1/"&amp;H25)</f>
        <v>40909</v>
      </c>
    </row>
    <row r="26" spans="1:10" x14ac:dyDescent="0.25">
      <c r="A26" s="6" t="s">
        <v>9</v>
      </c>
      <c r="B26" s="11">
        <v>1</v>
      </c>
      <c r="C26" s="2">
        <f t="shared" si="0"/>
        <v>39814</v>
      </c>
      <c r="D26" s="7" t="s">
        <v>41</v>
      </c>
      <c r="E26" s="7" t="s">
        <v>1</v>
      </c>
      <c r="F26" s="7">
        <v>460</v>
      </c>
      <c r="G26" s="4" t="s">
        <v>47</v>
      </c>
      <c r="H26" s="6">
        <v>2009</v>
      </c>
      <c r="I26" s="12">
        <f>DATEVALUE("1/1/"&amp;H26)</f>
        <v>39814</v>
      </c>
      <c r="J26" s="12"/>
    </row>
    <row r="27" spans="1:10" x14ac:dyDescent="0.25">
      <c r="A27" s="6" t="s">
        <v>9</v>
      </c>
      <c r="B27" s="8">
        <v>1</v>
      </c>
      <c r="C27" s="2">
        <f t="shared" si="0"/>
        <v>40179</v>
      </c>
      <c r="D27" s="7" t="s">
        <v>41</v>
      </c>
      <c r="E27" s="7" t="s">
        <v>1</v>
      </c>
      <c r="F27" s="7">
        <v>380</v>
      </c>
      <c r="G27" s="4" t="s">
        <v>47</v>
      </c>
      <c r="H27" s="6">
        <v>2010</v>
      </c>
      <c r="I27" s="12">
        <f>DATEVALUE("1/1/"&amp;H27)</f>
        <v>40179</v>
      </c>
    </row>
    <row r="28" spans="1:10" x14ac:dyDescent="0.25">
      <c r="A28" s="6" t="s">
        <v>9</v>
      </c>
      <c r="B28" s="8">
        <v>1</v>
      </c>
      <c r="C28" s="2">
        <f t="shared" si="0"/>
        <v>40544</v>
      </c>
      <c r="D28" s="7" t="s">
        <v>41</v>
      </c>
      <c r="E28" s="7" t="s">
        <v>1</v>
      </c>
      <c r="F28" s="7">
        <v>420</v>
      </c>
      <c r="G28" s="4" t="s">
        <v>47</v>
      </c>
      <c r="H28" s="6">
        <v>2011</v>
      </c>
      <c r="I28" s="12">
        <f>DATEVALUE("1/1/"&amp;H28)</f>
        <v>40544</v>
      </c>
    </row>
    <row r="29" spans="1:10" x14ac:dyDescent="0.25">
      <c r="A29" s="6" t="s">
        <v>9</v>
      </c>
      <c r="B29" s="8">
        <v>1</v>
      </c>
      <c r="C29" s="2">
        <f t="shared" si="0"/>
        <v>40909</v>
      </c>
      <c r="D29" s="7" t="s">
        <v>41</v>
      </c>
      <c r="E29" s="7" t="s">
        <v>1</v>
      </c>
      <c r="F29" s="7">
        <v>410</v>
      </c>
      <c r="G29" s="4" t="s">
        <v>47</v>
      </c>
      <c r="H29" s="6">
        <v>2012</v>
      </c>
      <c r="I29" s="12">
        <f>DATEVALUE("1/1/"&amp;H29)</f>
        <v>40909</v>
      </c>
    </row>
    <row r="30" spans="1:10" x14ac:dyDescent="0.25">
      <c r="A30" s="6" t="s">
        <v>9</v>
      </c>
      <c r="B30" s="11">
        <v>1</v>
      </c>
      <c r="C30" s="2">
        <f t="shared" si="0"/>
        <v>41275</v>
      </c>
      <c r="D30" s="7" t="s">
        <v>41</v>
      </c>
      <c r="E30" s="7" t="s">
        <v>1</v>
      </c>
      <c r="F30" s="7">
        <v>420</v>
      </c>
      <c r="G30" s="4" t="s">
        <v>47</v>
      </c>
      <c r="H30" s="6">
        <v>2013</v>
      </c>
      <c r="I30" s="12">
        <f>DATEVALUE("1/1/"&amp;H30)</f>
        <v>41275</v>
      </c>
    </row>
    <row r="31" spans="1:10" x14ac:dyDescent="0.25">
      <c r="A31" s="6" t="s">
        <v>10</v>
      </c>
      <c r="B31" s="11">
        <v>1</v>
      </c>
      <c r="C31" s="2">
        <f t="shared" si="0"/>
        <v>40544</v>
      </c>
      <c r="D31" s="7" t="s">
        <v>41</v>
      </c>
      <c r="E31" s="7" t="s">
        <v>1</v>
      </c>
      <c r="F31" s="7">
        <v>355</v>
      </c>
      <c r="G31" s="4" t="s">
        <v>47</v>
      </c>
      <c r="H31" s="6">
        <v>2011</v>
      </c>
      <c r="I31" s="12">
        <f>DATEVALUE("1/1/"&amp;H31)</f>
        <v>40544</v>
      </c>
    </row>
    <row r="32" spans="1:10" x14ac:dyDescent="0.25">
      <c r="A32" s="6" t="s">
        <v>10</v>
      </c>
      <c r="B32" s="8">
        <v>1</v>
      </c>
      <c r="C32" s="2">
        <f t="shared" si="0"/>
        <v>41275</v>
      </c>
      <c r="D32" s="7" t="s">
        <v>41</v>
      </c>
      <c r="E32" s="7" t="s">
        <v>1</v>
      </c>
      <c r="F32" s="7">
        <v>340</v>
      </c>
      <c r="G32" s="4" t="s">
        <v>47</v>
      </c>
      <c r="H32" s="6">
        <v>2013</v>
      </c>
      <c r="I32" s="12">
        <f>DATEVALUE("1/1/"&amp;H32)</f>
        <v>41275</v>
      </c>
    </row>
    <row r="33" spans="1:9" ht="28.5" x14ac:dyDescent="0.25">
      <c r="A33" s="9" t="s">
        <v>45</v>
      </c>
      <c r="B33" s="8">
        <v>1</v>
      </c>
      <c r="C33" s="2">
        <f t="shared" si="0"/>
        <v>40544</v>
      </c>
      <c r="D33" s="7" t="s">
        <v>41</v>
      </c>
      <c r="E33" s="7" t="s">
        <v>1</v>
      </c>
      <c r="F33" s="7">
        <v>550</v>
      </c>
      <c r="G33" s="4" t="s">
        <v>47</v>
      </c>
      <c r="H33" s="6">
        <v>2011</v>
      </c>
      <c r="I33" s="12">
        <f>DATEVALUE("1/1/"&amp;H33)</f>
        <v>40544</v>
      </c>
    </row>
    <row r="34" spans="1:9" ht="28.5" x14ac:dyDescent="0.25">
      <c r="A34" s="9" t="s">
        <v>45</v>
      </c>
      <c r="B34" s="8">
        <v>1</v>
      </c>
      <c r="C34" s="2">
        <f t="shared" si="0"/>
        <v>41275</v>
      </c>
      <c r="D34" s="7" t="s">
        <v>41</v>
      </c>
      <c r="E34" s="7" t="s">
        <v>1</v>
      </c>
      <c r="F34" s="7">
        <v>580</v>
      </c>
      <c r="G34" s="4" t="s">
        <v>47</v>
      </c>
      <c r="H34" s="6">
        <v>2013</v>
      </c>
      <c r="I34" s="12">
        <f>DATEVALUE("1/1/"&amp;H34)</f>
        <v>41275</v>
      </c>
    </row>
    <row r="35" spans="1:9" x14ac:dyDescent="0.25">
      <c r="A35" s="5" t="s">
        <v>45</v>
      </c>
      <c r="B35" s="11">
        <v>1</v>
      </c>
      <c r="C35" s="2">
        <f t="shared" si="0"/>
        <v>42563</v>
      </c>
      <c r="D35" s="5" t="s">
        <v>41</v>
      </c>
      <c r="E35" s="5" t="s">
        <v>1</v>
      </c>
      <c r="F35" s="4">
        <v>590</v>
      </c>
      <c r="G35" s="4">
        <v>10</v>
      </c>
      <c r="H35" s="10">
        <v>42563</v>
      </c>
      <c r="I35" s="12">
        <f>(H35)</f>
        <v>42563</v>
      </c>
    </row>
    <row r="36" spans="1:9" x14ac:dyDescent="0.25">
      <c r="A36" s="5" t="s">
        <v>4</v>
      </c>
      <c r="B36" s="11">
        <v>1</v>
      </c>
      <c r="C36" s="2">
        <f t="shared" si="0"/>
        <v>42563</v>
      </c>
      <c r="D36" s="5" t="s">
        <v>41</v>
      </c>
      <c r="E36" s="5" t="s">
        <v>1</v>
      </c>
      <c r="F36" s="4">
        <v>260</v>
      </c>
      <c r="G36" s="4">
        <v>10</v>
      </c>
      <c r="H36" s="10">
        <v>42563</v>
      </c>
      <c r="I36" s="12">
        <f>H36</f>
        <v>42563</v>
      </c>
    </row>
    <row r="37" spans="1:9" x14ac:dyDescent="0.25">
      <c r="A37" s="5" t="s">
        <v>5</v>
      </c>
      <c r="B37" s="8">
        <v>1</v>
      </c>
      <c r="C37" s="2">
        <f t="shared" si="0"/>
        <v>42563</v>
      </c>
      <c r="D37" s="5" t="s">
        <v>41</v>
      </c>
      <c r="E37" s="5" t="s">
        <v>1</v>
      </c>
      <c r="F37" s="4">
        <v>360</v>
      </c>
      <c r="G37" s="4">
        <v>10</v>
      </c>
      <c r="H37" s="10">
        <v>42563</v>
      </c>
      <c r="I37" s="12">
        <f>H37</f>
        <v>42563</v>
      </c>
    </row>
    <row r="38" spans="1:9" x14ac:dyDescent="0.25">
      <c r="A38" s="5" t="s">
        <v>7</v>
      </c>
      <c r="B38" s="8">
        <v>1</v>
      </c>
      <c r="C38" s="2">
        <f t="shared" si="0"/>
        <v>42563</v>
      </c>
      <c r="D38" s="5" t="s">
        <v>41</v>
      </c>
      <c r="E38" s="5" t="s">
        <v>1</v>
      </c>
      <c r="F38" s="4">
        <v>390</v>
      </c>
      <c r="G38" s="4">
        <v>10</v>
      </c>
      <c r="H38" s="10">
        <v>42563</v>
      </c>
      <c r="I38" s="12">
        <f>H38</f>
        <v>42563</v>
      </c>
    </row>
    <row r="39" spans="1:9" x14ac:dyDescent="0.25">
      <c r="A39" s="5" t="s">
        <v>8</v>
      </c>
      <c r="B39" s="8">
        <v>1</v>
      </c>
      <c r="C39" s="2">
        <f t="shared" si="0"/>
        <v>42604</v>
      </c>
      <c r="D39" s="5" t="s">
        <v>41</v>
      </c>
      <c r="E39" s="5" t="s">
        <v>1</v>
      </c>
      <c r="F39" s="4">
        <v>390</v>
      </c>
      <c r="G39" s="4">
        <v>10</v>
      </c>
      <c r="H39" s="10">
        <v>42604</v>
      </c>
      <c r="I39" s="12">
        <f>H39</f>
        <v>42604</v>
      </c>
    </row>
    <row r="40" spans="1:9" x14ac:dyDescent="0.25">
      <c r="A40" s="5" t="s">
        <v>9</v>
      </c>
      <c r="B40" s="11">
        <v>1</v>
      </c>
      <c r="C40" s="2">
        <f t="shared" si="0"/>
        <v>42563</v>
      </c>
      <c r="D40" s="5" t="s">
        <v>41</v>
      </c>
      <c r="E40" s="5" t="s">
        <v>1</v>
      </c>
      <c r="F40" s="4">
        <v>360</v>
      </c>
      <c r="G40" s="4">
        <v>10</v>
      </c>
      <c r="H40" s="10">
        <v>42563</v>
      </c>
      <c r="I40" s="12">
        <f>H40</f>
        <v>42563</v>
      </c>
    </row>
    <row r="41" spans="1:9" x14ac:dyDescent="0.25">
      <c r="A41" s="5" t="s">
        <v>10</v>
      </c>
      <c r="B41" s="11">
        <v>1</v>
      </c>
      <c r="C41" s="2">
        <f t="shared" si="0"/>
        <v>42563</v>
      </c>
      <c r="D41" s="5" t="s">
        <v>41</v>
      </c>
      <c r="E41" s="5" t="s">
        <v>1</v>
      </c>
      <c r="F41" s="4">
        <v>350</v>
      </c>
      <c r="G41" s="4">
        <v>10</v>
      </c>
      <c r="H41" s="10">
        <v>42563</v>
      </c>
      <c r="I41" s="12">
        <f>H41</f>
        <v>42563</v>
      </c>
    </row>
    <row r="42" spans="1:9" x14ac:dyDescent="0.25">
      <c r="A42" s="5" t="s">
        <v>45</v>
      </c>
      <c r="B42" s="8">
        <v>1</v>
      </c>
      <c r="C42" s="2">
        <f t="shared" si="0"/>
        <v>42563</v>
      </c>
      <c r="D42" s="5" t="s">
        <v>2</v>
      </c>
      <c r="E42" s="5" t="s">
        <v>3</v>
      </c>
      <c r="F42" s="4">
        <v>1000</v>
      </c>
      <c r="G42" s="4">
        <v>2</v>
      </c>
      <c r="H42" s="10">
        <v>42563</v>
      </c>
      <c r="I42" s="12">
        <f>H42</f>
        <v>42563</v>
      </c>
    </row>
    <row r="43" spans="1:9" x14ac:dyDescent="0.25">
      <c r="A43" s="5" t="s">
        <v>4</v>
      </c>
      <c r="B43" s="8">
        <v>1</v>
      </c>
      <c r="C43" s="2">
        <f t="shared" si="0"/>
        <v>42563</v>
      </c>
      <c r="D43" s="5" t="s">
        <v>2</v>
      </c>
      <c r="E43" s="5" t="s">
        <v>3</v>
      </c>
      <c r="F43" s="4">
        <v>460</v>
      </c>
      <c r="G43" s="4">
        <v>2</v>
      </c>
      <c r="H43" s="10">
        <v>42563</v>
      </c>
      <c r="I43" s="12">
        <f>H43</f>
        <v>42563</v>
      </c>
    </row>
    <row r="44" spans="1:9" x14ac:dyDescent="0.25">
      <c r="A44" s="5" t="s">
        <v>5</v>
      </c>
      <c r="B44" s="8">
        <v>1</v>
      </c>
      <c r="C44" s="2">
        <f t="shared" si="0"/>
        <v>42563</v>
      </c>
      <c r="D44" s="5" t="s">
        <v>2</v>
      </c>
      <c r="E44" s="5" t="s">
        <v>3</v>
      </c>
      <c r="F44" s="4">
        <v>630</v>
      </c>
      <c r="G44" s="4">
        <v>2</v>
      </c>
      <c r="H44" s="10">
        <v>42563</v>
      </c>
      <c r="I44" s="12">
        <f>H44</f>
        <v>42563</v>
      </c>
    </row>
    <row r="45" spans="1:9" x14ac:dyDescent="0.25">
      <c r="A45" s="5" t="s">
        <v>7</v>
      </c>
      <c r="B45" s="11">
        <v>1</v>
      </c>
      <c r="C45" s="2">
        <f t="shared" si="0"/>
        <v>42563</v>
      </c>
      <c r="D45" s="5" t="s">
        <v>2</v>
      </c>
      <c r="E45" s="5" t="s">
        <v>3</v>
      </c>
      <c r="F45" s="4">
        <v>650</v>
      </c>
      <c r="G45" s="4">
        <v>2</v>
      </c>
      <c r="H45" s="10">
        <v>42563</v>
      </c>
      <c r="I45" s="12">
        <f>H45</f>
        <v>42563</v>
      </c>
    </row>
    <row r="46" spans="1:9" x14ac:dyDescent="0.25">
      <c r="A46" s="5" t="s">
        <v>8</v>
      </c>
      <c r="B46" s="11">
        <v>1</v>
      </c>
      <c r="C46" s="2">
        <f t="shared" si="0"/>
        <v>42604</v>
      </c>
      <c r="D46" s="5" t="s">
        <v>2</v>
      </c>
      <c r="E46" s="5" t="s">
        <v>3</v>
      </c>
      <c r="F46" s="4">
        <v>640</v>
      </c>
      <c r="G46" s="4">
        <v>2</v>
      </c>
      <c r="H46" s="10">
        <v>42604</v>
      </c>
      <c r="I46" s="12">
        <f>H46</f>
        <v>42604</v>
      </c>
    </row>
    <row r="47" spans="1:9" x14ac:dyDescent="0.25">
      <c r="A47" s="5" t="s">
        <v>9</v>
      </c>
      <c r="B47" s="8">
        <v>1</v>
      </c>
      <c r="C47" s="2">
        <f t="shared" si="0"/>
        <v>42563</v>
      </c>
      <c r="D47" s="5" t="s">
        <v>2</v>
      </c>
      <c r="E47" s="5" t="s">
        <v>3</v>
      </c>
      <c r="F47" s="4">
        <v>590</v>
      </c>
      <c r="G47" s="4">
        <v>2</v>
      </c>
      <c r="H47" s="10">
        <v>42563</v>
      </c>
      <c r="I47" s="12">
        <f>H47</f>
        <v>42563</v>
      </c>
    </row>
    <row r="48" spans="1:9" x14ac:dyDescent="0.25">
      <c r="A48" s="5" t="s">
        <v>10</v>
      </c>
      <c r="B48" s="8">
        <v>1</v>
      </c>
      <c r="C48" s="2">
        <f t="shared" si="0"/>
        <v>42563</v>
      </c>
      <c r="D48" s="5" t="s">
        <v>2</v>
      </c>
      <c r="E48" s="5" t="s">
        <v>3</v>
      </c>
      <c r="F48" s="4">
        <v>580</v>
      </c>
      <c r="G48" s="4">
        <v>2</v>
      </c>
      <c r="H48" s="10">
        <v>42563</v>
      </c>
      <c r="I48" s="12">
        <f>H48</f>
        <v>42563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8" sqref="D28"/>
    </sheetView>
  </sheetViews>
  <sheetFormatPr defaultRowHeight="15" x14ac:dyDescent="0.25"/>
  <sheetData>
    <row r="1" spans="1:7" x14ac:dyDescent="0.25">
      <c r="A1" t="s">
        <v>11</v>
      </c>
      <c r="B1" t="s">
        <v>36</v>
      </c>
      <c r="C1" t="s">
        <v>37</v>
      </c>
      <c r="D1" t="s">
        <v>38</v>
      </c>
      <c r="E1" t="s">
        <v>44</v>
      </c>
      <c r="F1" t="s">
        <v>39</v>
      </c>
      <c r="G1" t="s">
        <v>40</v>
      </c>
    </row>
    <row r="2" spans="1:7" x14ac:dyDescent="0.25">
      <c r="A2" t="s">
        <v>16</v>
      </c>
      <c r="B2">
        <v>1</v>
      </c>
      <c r="C2" t="s">
        <v>17</v>
      </c>
      <c r="D2">
        <v>51</v>
      </c>
      <c r="E2">
        <f>D2+F2</f>
        <v>61</v>
      </c>
      <c r="F2">
        <v>10</v>
      </c>
    </row>
    <row r="3" spans="1:7" x14ac:dyDescent="0.25">
      <c r="A3" t="s">
        <v>16</v>
      </c>
      <c r="B3">
        <v>2</v>
      </c>
      <c r="C3" t="s">
        <v>18</v>
      </c>
      <c r="D3">
        <v>84</v>
      </c>
      <c r="E3">
        <f t="shared" ref="E3:E32" si="0">D3+F3</f>
        <v>94</v>
      </c>
      <c r="F3">
        <v>10</v>
      </c>
    </row>
    <row r="4" spans="1:7" x14ac:dyDescent="0.25">
      <c r="A4" t="s">
        <v>16</v>
      </c>
      <c r="B4">
        <v>3</v>
      </c>
      <c r="C4" t="s">
        <v>19</v>
      </c>
      <c r="D4">
        <v>134</v>
      </c>
      <c r="E4">
        <f t="shared" si="0"/>
        <v>144</v>
      </c>
      <c r="F4">
        <v>10</v>
      </c>
    </row>
    <row r="5" spans="1:7" x14ac:dyDescent="0.25">
      <c r="A5" t="s">
        <v>16</v>
      </c>
      <c r="B5">
        <v>4</v>
      </c>
      <c r="C5" t="s">
        <v>20</v>
      </c>
      <c r="D5">
        <v>182</v>
      </c>
      <c r="E5">
        <f t="shared" si="0"/>
        <v>192</v>
      </c>
      <c r="F5">
        <v>10</v>
      </c>
    </row>
    <row r="6" spans="1:7" x14ac:dyDescent="0.25">
      <c r="A6" t="s">
        <v>16</v>
      </c>
      <c r="B6">
        <v>5</v>
      </c>
      <c r="C6" t="s">
        <v>21</v>
      </c>
      <c r="D6">
        <v>237</v>
      </c>
      <c r="E6">
        <f t="shared" si="0"/>
        <v>247</v>
      </c>
      <c r="F6">
        <v>10</v>
      </c>
    </row>
    <row r="7" spans="1:7" x14ac:dyDescent="0.25">
      <c r="A7" t="s">
        <v>16</v>
      </c>
      <c r="B7">
        <v>6</v>
      </c>
      <c r="C7" t="s">
        <v>22</v>
      </c>
      <c r="D7">
        <v>274</v>
      </c>
      <c r="E7">
        <f t="shared" si="0"/>
        <v>284</v>
      </c>
      <c r="F7">
        <v>10</v>
      </c>
    </row>
    <row r="8" spans="1:7" x14ac:dyDescent="0.25">
      <c r="A8" t="s">
        <v>23</v>
      </c>
      <c r="B8">
        <v>1</v>
      </c>
      <c r="C8" t="s">
        <v>19</v>
      </c>
      <c r="D8">
        <v>55</v>
      </c>
      <c r="E8">
        <f t="shared" si="0"/>
        <v>65</v>
      </c>
      <c r="F8">
        <v>10</v>
      </c>
    </row>
    <row r="9" spans="1:7" x14ac:dyDescent="0.25">
      <c r="A9" t="s">
        <v>23</v>
      </c>
      <c r="B9">
        <v>2</v>
      </c>
      <c r="C9" t="s">
        <v>20</v>
      </c>
      <c r="D9">
        <v>104</v>
      </c>
      <c r="E9">
        <f t="shared" si="0"/>
        <v>114</v>
      </c>
      <c r="F9">
        <v>10</v>
      </c>
    </row>
    <row r="10" spans="1:7" x14ac:dyDescent="0.25">
      <c r="A10" t="s">
        <v>23</v>
      </c>
      <c r="B10">
        <v>3</v>
      </c>
      <c r="C10" t="s">
        <v>21</v>
      </c>
      <c r="D10">
        <v>161</v>
      </c>
      <c r="E10">
        <f t="shared" si="0"/>
        <v>171</v>
      </c>
      <c r="F10">
        <v>10</v>
      </c>
    </row>
    <row r="11" spans="1:7" x14ac:dyDescent="0.25">
      <c r="A11" t="s">
        <v>23</v>
      </c>
      <c r="B11">
        <v>4</v>
      </c>
      <c r="C11" t="s">
        <v>22</v>
      </c>
      <c r="D11">
        <v>215</v>
      </c>
      <c r="E11">
        <f t="shared" si="0"/>
        <v>225</v>
      </c>
      <c r="F11">
        <v>10</v>
      </c>
    </row>
    <row r="12" spans="1:7" x14ac:dyDescent="0.25">
      <c r="A12" t="s">
        <v>24</v>
      </c>
      <c r="B12">
        <v>1</v>
      </c>
      <c r="C12" t="s">
        <v>18</v>
      </c>
      <c r="D12">
        <v>57</v>
      </c>
      <c r="E12">
        <f t="shared" si="0"/>
        <v>67</v>
      </c>
      <c r="F12">
        <v>10</v>
      </c>
    </row>
    <row r="13" spans="1:7" x14ac:dyDescent="0.25">
      <c r="A13" t="s">
        <v>24</v>
      </c>
      <c r="B13">
        <v>2</v>
      </c>
      <c r="C13" t="s">
        <v>19</v>
      </c>
      <c r="D13">
        <v>110</v>
      </c>
      <c r="E13">
        <f t="shared" si="0"/>
        <v>120</v>
      </c>
      <c r="F13">
        <v>10</v>
      </c>
    </row>
    <row r="14" spans="1:7" x14ac:dyDescent="0.25">
      <c r="A14" t="s">
        <v>24</v>
      </c>
      <c r="B14">
        <v>3</v>
      </c>
      <c r="C14" t="s">
        <v>20</v>
      </c>
      <c r="D14">
        <v>115</v>
      </c>
      <c r="E14">
        <f t="shared" si="0"/>
        <v>125</v>
      </c>
      <c r="F14">
        <v>10</v>
      </c>
    </row>
    <row r="15" spans="1:7" x14ac:dyDescent="0.25">
      <c r="A15" t="s">
        <v>24</v>
      </c>
      <c r="B15">
        <v>4</v>
      </c>
      <c r="C15" t="s">
        <v>21</v>
      </c>
      <c r="D15">
        <v>247</v>
      </c>
      <c r="E15">
        <f t="shared" si="0"/>
        <v>257</v>
      </c>
      <c r="F15">
        <v>10</v>
      </c>
    </row>
    <row r="16" spans="1:7" x14ac:dyDescent="0.25">
      <c r="A16" t="s">
        <v>24</v>
      </c>
      <c r="B16">
        <v>5</v>
      </c>
      <c r="C16" t="s">
        <v>22</v>
      </c>
      <c r="D16">
        <v>206</v>
      </c>
      <c r="E16">
        <f t="shared" si="0"/>
        <v>216</v>
      </c>
      <c r="F16">
        <v>10</v>
      </c>
    </row>
    <row r="17" spans="1:6" x14ac:dyDescent="0.25">
      <c r="A17" t="s">
        <v>25</v>
      </c>
      <c r="B17">
        <v>1</v>
      </c>
      <c r="C17" t="s">
        <v>19</v>
      </c>
      <c r="D17">
        <v>60</v>
      </c>
      <c r="E17">
        <f t="shared" si="0"/>
        <v>70</v>
      </c>
      <c r="F17">
        <v>10</v>
      </c>
    </row>
    <row r="18" spans="1:6" x14ac:dyDescent="0.25">
      <c r="A18" t="s">
        <v>25</v>
      </c>
      <c r="B18">
        <v>2</v>
      </c>
      <c r="C18" t="s">
        <v>20</v>
      </c>
      <c r="D18">
        <v>152</v>
      </c>
      <c r="E18">
        <f t="shared" si="0"/>
        <v>162</v>
      </c>
      <c r="F18">
        <v>10</v>
      </c>
    </row>
    <row r="19" spans="1:6" x14ac:dyDescent="0.25">
      <c r="A19" t="s">
        <v>25</v>
      </c>
      <c r="B19">
        <v>3</v>
      </c>
      <c r="C19" t="s">
        <v>21</v>
      </c>
      <c r="D19">
        <v>187</v>
      </c>
      <c r="E19">
        <f t="shared" si="0"/>
        <v>197</v>
      </c>
      <c r="F19">
        <v>10</v>
      </c>
    </row>
    <row r="20" spans="1:6" x14ac:dyDescent="0.25">
      <c r="A20" t="s">
        <v>25</v>
      </c>
      <c r="B20">
        <v>4</v>
      </c>
      <c r="C20" t="s">
        <v>22</v>
      </c>
      <c r="D20">
        <v>237</v>
      </c>
      <c r="E20">
        <f t="shared" si="0"/>
        <v>247</v>
      </c>
      <c r="F20">
        <v>10</v>
      </c>
    </row>
    <row r="21" spans="1:6" x14ac:dyDescent="0.25">
      <c r="A21" t="s">
        <v>27</v>
      </c>
      <c r="B21">
        <v>1</v>
      </c>
      <c r="C21" t="s">
        <v>21</v>
      </c>
      <c r="D21">
        <v>90</v>
      </c>
      <c r="E21">
        <f t="shared" si="0"/>
        <v>100</v>
      </c>
      <c r="F21">
        <v>10</v>
      </c>
    </row>
    <row r="22" spans="1:6" x14ac:dyDescent="0.25">
      <c r="A22" t="s">
        <v>27</v>
      </c>
      <c r="B22">
        <v>2</v>
      </c>
      <c r="C22" t="s">
        <v>22</v>
      </c>
      <c r="D22">
        <v>113</v>
      </c>
      <c r="E22">
        <f t="shared" si="0"/>
        <v>123</v>
      </c>
      <c r="F22">
        <v>10</v>
      </c>
    </row>
    <row r="23" spans="1:6" x14ac:dyDescent="0.25">
      <c r="A23" t="s">
        <v>28</v>
      </c>
      <c r="B23">
        <v>1</v>
      </c>
      <c r="C23" t="s">
        <v>21</v>
      </c>
      <c r="D23">
        <v>90</v>
      </c>
      <c r="E23">
        <f t="shared" si="0"/>
        <v>100</v>
      </c>
      <c r="F23">
        <v>10</v>
      </c>
    </row>
    <row r="24" spans="1:6" x14ac:dyDescent="0.25">
      <c r="A24" t="s">
        <v>28</v>
      </c>
      <c r="B24">
        <v>2</v>
      </c>
      <c r="C24" t="s">
        <v>22</v>
      </c>
      <c r="D24">
        <v>167</v>
      </c>
      <c r="E24">
        <f t="shared" si="0"/>
        <v>177</v>
      </c>
      <c r="F24">
        <v>10</v>
      </c>
    </row>
    <row r="25" spans="1:6" x14ac:dyDescent="0.25">
      <c r="A25" t="s">
        <v>29</v>
      </c>
      <c r="B25">
        <v>1</v>
      </c>
      <c r="C25" t="s">
        <v>21</v>
      </c>
      <c r="D25">
        <v>103</v>
      </c>
      <c r="E25">
        <f t="shared" si="0"/>
        <v>113</v>
      </c>
      <c r="F25">
        <v>10</v>
      </c>
    </row>
    <row r="26" spans="1:6" x14ac:dyDescent="0.25">
      <c r="A26" t="s">
        <v>29</v>
      </c>
      <c r="B26">
        <v>2</v>
      </c>
      <c r="C26" t="s">
        <v>22</v>
      </c>
      <c r="D26">
        <v>180</v>
      </c>
      <c r="E26">
        <f t="shared" si="0"/>
        <v>190</v>
      </c>
      <c r="F26">
        <v>10</v>
      </c>
    </row>
    <row r="27" spans="1:6" x14ac:dyDescent="0.25">
      <c r="A27" t="s">
        <v>30</v>
      </c>
      <c r="B27">
        <v>1</v>
      </c>
      <c r="C27" t="s">
        <v>31</v>
      </c>
      <c r="D27">
        <v>74</v>
      </c>
      <c r="E27">
        <f t="shared" si="0"/>
        <v>84</v>
      </c>
      <c r="F27">
        <v>10</v>
      </c>
    </row>
    <row r="28" spans="1:6" x14ac:dyDescent="0.25">
      <c r="A28" t="s">
        <v>30</v>
      </c>
      <c r="B28">
        <v>2</v>
      </c>
      <c r="C28" t="s">
        <v>22</v>
      </c>
      <c r="D28">
        <v>163.5</v>
      </c>
      <c r="E28">
        <f t="shared" si="0"/>
        <v>173.5</v>
      </c>
      <c r="F28">
        <v>10</v>
      </c>
    </row>
    <row r="29" spans="1:6" x14ac:dyDescent="0.25">
      <c r="A29" t="s">
        <v>32</v>
      </c>
      <c r="B29">
        <v>1</v>
      </c>
      <c r="C29" t="s">
        <v>31</v>
      </c>
      <c r="D29">
        <v>100</v>
      </c>
      <c r="E29">
        <f t="shared" si="0"/>
        <v>110</v>
      </c>
      <c r="F29">
        <v>10</v>
      </c>
    </row>
    <row r="30" spans="1:6" x14ac:dyDescent="0.25">
      <c r="A30" t="s">
        <v>32</v>
      </c>
      <c r="B30">
        <v>2</v>
      </c>
      <c r="C30" t="s">
        <v>22</v>
      </c>
      <c r="D30">
        <v>152</v>
      </c>
      <c r="E30">
        <f t="shared" si="0"/>
        <v>162</v>
      </c>
      <c r="F30">
        <v>10</v>
      </c>
    </row>
    <row r="31" spans="1:6" x14ac:dyDescent="0.25">
      <c r="A31" t="s">
        <v>33</v>
      </c>
      <c r="B31">
        <v>1</v>
      </c>
      <c r="C31" t="s">
        <v>31</v>
      </c>
      <c r="D31">
        <v>125</v>
      </c>
      <c r="E31">
        <f t="shared" si="0"/>
        <v>135</v>
      </c>
      <c r="F31">
        <v>10</v>
      </c>
    </row>
    <row r="32" spans="1:6" x14ac:dyDescent="0.25">
      <c r="A32" t="s">
        <v>33</v>
      </c>
      <c r="B32">
        <v>2</v>
      </c>
      <c r="C32" t="s">
        <v>22</v>
      </c>
      <c r="D32">
        <v>190</v>
      </c>
      <c r="E32">
        <f t="shared" si="0"/>
        <v>200</v>
      </c>
      <c r="F3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2" sqref="A2"/>
    </sheetView>
  </sheetViews>
  <sheetFormatPr defaultRowHeight="15" x14ac:dyDescent="0.25"/>
  <cols>
    <col min="2" max="2" width="12" customWidth="1"/>
    <col min="3" max="3" width="10.7109375" bestFit="1" customWidth="1"/>
    <col min="4" max="4" width="12.28515625" customWidth="1"/>
    <col min="5" max="5" width="6.570312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0</v>
      </c>
      <c r="F1" t="s">
        <v>15</v>
      </c>
      <c r="G1" t="s">
        <v>34</v>
      </c>
    </row>
    <row r="2" spans="1:7" x14ac:dyDescent="0.25">
      <c r="A2" t="s">
        <v>16</v>
      </c>
      <c r="B2" t="s">
        <v>17</v>
      </c>
      <c r="C2" s="2">
        <v>41828</v>
      </c>
      <c r="D2" t="s">
        <v>26</v>
      </c>
      <c r="E2" t="s">
        <v>42</v>
      </c>
      <c r="F2">
        <v>35952</v>
      </c>
      <c r="G2" t="s">
        <v>35</v>
      </c>
    </row>
    <row r="3" spans="1:7" x14ac:dyDescent="0.25">
      <c r="A3" t="s">
        <v>16</v>
      </c>
      <c r="B3" t="s">
        <v>18</v>
      </c>
      <c r="C3" s="2">
        <v>41828</v>
      </c>
      <c r="D3" t="s">
        <v>26</v>
      </c>
      <c r="E3" t="s">
        <v>42</v>
      </c>
      <c r="F3">
        <v>41336</v>
      </c>
      <c r="G3" t="s">
        <v>35</v>
      </c>
    </row>
    <row r="4" spans="1:7" x14ac:dyDescent="0.25">
      <c r="A4" t="s">
        <v>16</v>
      </c>
      <c r="B4" t="s">
        <v>19</v>
      </c>
      <c r="C4" s="2">
        <v>41828</v>
      </c>
      <c r="D4" t="s">
        <v>26</v>
      </c>
      <c r="E4" t="s">
        <v>42</v>
      </c>
      <c r="F4">
        <v>39592</v>
      </c>
      <c r="G4" t="s">
        <v>35</v>
      </c>
    </row>
    <row r="5" spans="1:7" x14ac:dyDescent="0.25">
      <c r="A5" t="s">
        <v>16</v>
      </c>
      <c r="B5" t="s">
        <v>20</v>
      </c>
      <c r="C5" s="2">
        <v>41828</v>
      </c>
      <c r="D5" t="s">
        <v>26</v>
      </c>
      <c r="E5" t="s">
        <v>42</v>
      </c>
      <c r="F5">
        <v>47112</v>
      </c>
      <c r="G5" t="s">
        <v>35</v>
      </c>
    </row>
    <row r="6" spans="1:7" x14ac:dyDescent="0.25">
      <c r="A6" t="s">
        <v>16</v>
      </c>
      <c r="B6" t="s">
        <v>21</v>
      </c>
      <c r="C6" s="2">
        <v>41828</v>
      </c>
      <c r="D6" t="s">
        <v>26</v>
      </c>
      <c r="E6" t="s">
        <v>42</v>
      </c>
      <c r="F6">
        <v>23705</v>
      </c>
      <c r="G6" t="s">
        <v>35</v>
      </c>
    </row>
    <row r="7" spans="1:7" x14ac:dyDescent="0.25">
      <c r="A7" t="s">
        <v>16</v>
      </c>
      <c r="B7" t="s">
        <v>22</v>
      </c>
      <c r="C7" s="2">
        <v>41828</v>
      </c>
      <c r="D7" t="s">
        <v>26</v>
      </c>
      <c r="E7" t="s">
        <v>42</v>
      </c>
      <c r="F7">
        <v>36601</v>
      </c>
      <c r="G7" t="s">
        <v>35</v>
      </c>
    </row>
    <row r="8" spans="1:7" x14ac:dyDescent="0.25">
      <c r="A8" t="s">
        <v>23</v>
      </c>
      <c r="B8" t="s">
        <v>19</v>
      </c>
      <c r="C8" s="2">
        <v>41828</v>
      </c>
      <c r="D8" t="s">
        <v>26</v>
      </c>
      <c r="E8" t="s">
        <v>42</v>
      </c>
      <c r="F8">
        <v>39657</v>
      </c>
      <c r="G8" t="s">
        <v>35</v>
      </c>
    </row>
    <row r="9" spans="1:7" x14ac:dyDescent="0.25">
      <c r="A9" t="s">
        <v>23</v>
      </c>
      <c r="B9" t="s">
        <v>20</v>
      </c>
      <c r="C9" s="2">
        <v>41828</v>
      </c>
      <c r="D9" t="s">
        <v>26</v>
      </c>
      <c r="E9" t="s">
        <v>42</v>
      </c>
      <c r="F9">
        <v>40173</v>
      </c>
      <c r="G9" t="s">
        <v>35</v>
      </c>
    </row>
    <row r="10" spans="1:7" x14ac:dyDescent="0.25">
      <c r="A10" t="s">
        <v>23</v>
      </c>
      <c r="B10" t="s">
        <v>21</v>
      </c>
      <c r="C10" s="2">
        <v>41828</v>
      </c>
      <c r="D10" t="s">
        <v>26</v>
      </c>
      <c r="E10" t="s">
        <v>42</v>
      </c>
      <c r="F10">
        <v>21620</v>
      </c>
      <c r="G10" t="s">
        <v>35</v>
      </c>
    </row>
    <row r="11" spans="1:7" x14ac:dyDescent="0.25">
      <c r="A11" t="s">
        <v>23</v>
      </c>
      <c r="B11" t="s">
        <v>22</v>
      </c>
      <c r="C11" s="2">
        <v>41828</v>
      </c>
      <c r="D11" t="s">
        <v>26</v>
      </c>
      <c r="E11" t="s">
        <v>42</v>
      </c>
      <c r="F11">
        <v>35199</v>
      </c>
      <c r="G11" t="s">
        <v>35</v>
      </c>
    </row>
    <row r="12" spans="1:7" x14ac:dyDescent="0.25">
      <c r="A12" t="s">
        <v>24</v>
      </c>
      <c r="B12" t="s">
        <v>18</v>
      </c>
      <c r="C12" s="2">
        <v>41828</v>
      </c>
      <c r="D12" t="s">
        <v>26</v>
      </c>
      <c r="E12" t="s">
        <v>42</v>
      </c>
      <c r="F12">
        <v>6988</v>
      </c>
      <c r="G12" t="s">
        <v>35</v>
      </c>
    </row>
    <row r="13" spans="1:7" x14ac:dyDescent="0.25">
      <c r="A13" t="s">
        <v>24</v>
      </c>
      <c r="B13" t="s">
        <v>19</v>
      </c>
      <c r="C13" s="2">
        <v>41828</v>
      </c>
      <c r="D13" t="s">
        <v>26</v>
      </c>
      <c r="E13" t="s">
        <v>42</v>
      </c>
      <c r="F13">
        <v>29933</v>
      </c>
      <c r="G13" t="s">
        <v>35</v>
      </c>
    </row>
    <row r="14" spans="1:7" x14ac:dyDescent="0.25">
      <c r="A14" t="s">
        <v>24</v>
      </c>
      <c r="B14" t="s">
        <v>20</v>
      </c>
      <c r="C14" s="2">
        <v>41828</v>
      </c>
      <c r="D14" t="s">
        <v>26</v>
      </c>
      <c r="E14" t="s">
        <v>42</v>
      </c>
      <c r="F14">
        <v>28707</v>
      </c>
      <c r="G14" t="s">
        <v>35</v>
      </c>
    </row>
    <row r="15" spans="1:7" x14ac:dyDescent="0.25">
      <c r="A15" t="s">
        <v>24</v>
      </c>
      <c r="B15" t="s">
        <v>21</v>
      </c>
      <c r="C15" s="2">
        <v>41828</v>
      </c>
      <c r="D15" t="s">
        <v>26</v>
      </c>
      <c r="E15" t="s">
        <v>42</v>
      </c>
      <c r="F15">
        <v>38354</v>
      </c>
      <c r="G15" t="s">
        <v>35</v>
      </c>
    </row>
    <row r="16" spans="1:7" x14ac:dyDescent="0.25">
      <c r="A16" t="s">
        <v>24</v>
      </c>
      <c r="B16" t="s">
        <v>22</v>
      </c>
      <c r="C16" s="2">
        <v>41828</v>
      </c>
      <c r="D16" t="s">
        <v>26</v>
      </c>
      <c r="E16" t="s">
        <v>42</v>
      </c>
      <c r="F16">
        <v>37688</v>
      </c>
      <c r="G16" t="s">
        <v>35</v>
      </c>
    </row>
    <row r="17" spans="1:7" x14ac:dyDescent="0.25">
      <c r="A17" t="s">
        <v>25</v>
      </c>
      <c r="B17" t="s">
        <v>19</v>
      </c>
      <c r="C17" s="2">
        <v>41828</v>
      </c>
      <c r="D17" t="s">
        <v>26</v>
      </c>
      <c r="E17" t="s">
        <v>42</v>
      </c>
      <c r="F17">
        <v>32970</v>
      </c>
      <c r="G17" t="s">
        <v>35</v>
      </c>
    </row>
    <row r="18" spans="1:7" x14ac:dyDescent="0.25">
      <c r="A18" t="s">
        <v>25</v>
      </c>
      <c r="B18" t="s">
        <v>20</v>
      </c>
      <c r="C18" s="2">
        <v>41828</v>
      </c>
      <c r="D18" t="s">
        <v>26</v>
      </c>
      <c r="E18" t="s">
        <v>42</v>
      </c>
      <c r="F18">
        <v>38100</v>
      </c>
      <c r="G18" t="s">
        <v>35</v>
      </c>
    </row>
    <row r="19" spans="1:7" x14ac:dyDescent="0.25">
      <c r="A19" t="s">
        <v>25</v>
      </c>
      <c r="B19" t="s">
        <v>21</v>
      </c>
      <c r="C19" s="2">
        <v>41828</v>
      </c>
      <c r="D19" t="s">
        <v>26</v>
      </c>
      <c r="E19" t="s">
        <v>42</v>
      </c>
      <c r="F19">
        <v>45230</v>
      </c>
      <c r="G19" t="s">
        <v>35</v>
      </c>
    </row>
    <row r="20" spans="1:7" x14ac:dyDescent="0.25">
      <c r="A20" t="s">
        <v>25</v>
      </c>
      <c r="B20" t="s">
        <v>22</v>
      </c>
      <c r="C20" s="2">
        <v>41828</v>
      </c>
      <c r="D20" t="s">
        <v>26</v>
      </c>
      <c r="E20" t="s">
        <v>42</v>
      </c>
      <c r="F20">
        <v>44180</v>
      </c>
      <c r="G20" t="s">
        <v>35</v>
      </c>
    </row>
    <row r="21" spans="1:7" x14ac:dyDescent="0.25">
      <c r="A21" t="s">
        <v>27</v>
      </c>
      <c r="B21" t="s">
        <v>21</v>
      </c>
      <c r="C21" s="2">
        <v>41828</v>
      </c>
      <c r="D21" t="s">
        <v>26</v>
      </c>
      <c r="E21" t="s">
        <v>42</v>
      </c>
      <c r="F21">
        <v>646</v>
      </c>
      <c r="G21" t="s">
        <v>35</v>
      </c>
    </row>
    <row r="22" spans="1:7" x14ac:dyDescent="0.25">
      <c r="A22" t="s">
        <v>27</v>
      </c>
      <c r="B22" t="s">
        <v>22</v>
      </c>
      <c r="C22" s="2">
        <v>41828</v>
      </c>
      <c r="D22" t="s">
        <v>26</v>
      </c>
      <c r="E22" t="s">
        <v>42</v>
      </c>
      <c r="F22">
        <v>35169</v>
      </c>
      <c r="G22" t="s">
        <v>35</v>
      </c>
    </row>
    <row r="23" spans="1:7" x14ac:dyDescent="0.25">
      <c r="A23" t="s">
        <v>28</v>
      </c>
      <c r="B23" t="s">
        <v>21</v>
      </c>
      <c r="C23" s="2">
        <v>41828</v>
      </c>
      <c r="D23" t="s">
        <v>26</v>
      </c>
      <c r="E23" t="s">
        <v>42</v>
      </c>
      <c r="F23">
        <v>11825</v>
      </c>
      <c r="G23" t="s">
        <v>35</v>
      </c>
    </row>
    <row r="24" spans="1:7" x14ac:dyDescent="0.25">
      <c r="A24" t="s">
        <v>28</v>
      </c>
      <c r="B24" t="s">
        <v>22</v>
      </c>
      <c r="C24" s="2">
        <v>41828</v>
      </c>
      <c r="D24" t="s">
        <v>26</v>
      </c>
      <c r="E24" t="s">
        <v>42</v>
      </c>
      <c r="F24">
        <v>34730</v>
      </c>
      <c r="G24" t="s">
        <v>35</v>
      </c>
    </row>
    <row r="25" spans="1:7" x14ac:dyDescent="0.25">
      <c r="A25" t="s">
        <v>29</v>
      </c>
      <c r="B25" t="s">
        <v>21</v>
      </c>
      <c r="C25" s="2">
        <v>41828</v>
      </c>
      <c r="D25" t="s">
        <v>26</v>
      </c>
      <c r="E25" t="s">
        <v>42</v>
      </c>
      <c r="F25">
        <v>7439</v>
      </c>
      <c r="G25" t="s">
        <v>35</v>
      </c>
    </row>
    <row r="26" spans="1:7" x14ac:dyDescent="0.25">
      <c r="A26" t="s">
        <v>29</v>
      </c>
      <c r="B26" t="s">
        <v>22</v>
      </c>
      <c r="C26" s="2">
        <v>41828</v>
      </c>
      <c r="D26" t="s">
        <v>26</v>
      </c>
      <c r="E26" t="s">
        <v>42</v>
      </c>
      <c r="F26">
        <v>11704</v>
      </c>
      <c r="G26" t="s">
        <v>35</v>
      </c>
    </row>
    <row r="27" spans="1:7" x14ac:dyDescent="0.25">
      <c r="A27" t="s">
        <v>30</v>
      </c>
      <c r="B27" t="s">
        <v>31</v>
      </c>
      <c r="C27" s="2">
        <v>41828</v>
      </c>
      <c r="D27" t="s">
        <v>26</v>
      </c>
      <c r="E27" t="s">
        <v>42</v>
      </c>
      <c r="F27">
        <v>12933</v>
      </c>
      <c r="G27" t="s">
        <v>35</v>
      </c>
    </row>
    <row r="28" spans="1:7" x14ac:dyDescent="0.25">
      <c r="A28" t="s">
        <v>30</v>
      </c>
      <c r="B28" t="s">
        <v>22</v>
      </c>
      <c r="C28" s="2">
        <v>41828</v>
      </c>
      <c r="D28" t="s">
        <v>26</v>
      </c>
      <c r="E28" t="s">
        <v>42</v>
      </c>
      <c r="F28">
        <v>30671</v>
      </c>
      <c r="G28" t="s">
        <v>35</v>
      </c>
    </row>
    <row r="29" spans="1:7" x14ac:dyDescent="0.25">
      <c r="A29" t="s">
        <v>32</v>
      </c>
      <c r="B29" t="s">
        <v>31</v>
      </c>
      <c r="C29" s="2">
        <v>41828</v>
      </c>
      <c r="D29" t="s">
        <v>26</v>
      </c>
      <c r="E29" t="s">
        <v>42</v>
      </c>
      <c r="F29">
        <v>42650</v>
      </c>
      <c r="G29" t="s">
        <v>35</v>
      </c>
    </row>
    <row r="30" spans="1:7" x14ac:dyDescent="0.25">
      <c r="A30" t="s">
        <v>32</v>
      </c>
      <c r="B30" t="s">
        <v>22</v>
      </c>
      <c r="C30" s="2">
        <v>41828</v>
      </c>
      <c r="D30" t="s">
        <v>26</v>
      </c>
      <c r="E30" t="s">
        <v>42</v>
      </c>
      <c r="F30">
        <v>48132</v>
      </c>
      <c r="G30" t="s">
        <v>35</v>
      </c>
    </row>
    <row r="31" spans="1:7" x14ac:dyDescent="0.25">
      <c r="A31" t="s">
        <v>33</v>
      </c>
      <c r="B31" t="s">
        <v>31</v>
      </c>
      <c r="C31" s="2">
        <v>41828</v>
      </c>
      <c r="D31" t="s">
        <v>26</v>
      </c>
      <c r="E31" t="s">
        <v>42</v>
      </c>
      <c r="F31">
        <v>53610</v>
      </c>
      <c r="G31" t="s">
        <v>35</v>
      </c>
    </row>
    <row r="32" spans="1:7" x14ac:dyDescent="0.25">
      <c r="A32" t="s">
        <v>33</v>
      </c>
      <c r="B32" t="s">
        <v>22</v>
      </c>
      <c r="C32" s="2">
        <v>41828</v>
      </c>
      <c r="D32" t="s">
        <v>26</v>
      </c>
      <c r="E32" t="s">
        <v>42</v>
      </c>
      <c r="F32">
        <v>1296</v>
      </c>
      <c r="G32" t="s">
        <v>35</v>
      </c>
    </row>
    <row r="33" spans="1:7" x14ac:dyDescent="0.25">
      <c r="A33" t="s">
        <v>16</v>
      </c>
      <c r="B33" t="s">
        <v>17</v>
      </c>
      <c r="C33" s="2">
        <v>41695</v>
      </c>
      <c r="D33" t="s">
        <v>41</v>
      </c>
      <c r="E33" t="s">
        <v>1</v>
      </c>
      <c r="F33">
        <v>24800</v>
      </c>
      <c r="G33" t="s">
        <v>43</v>
      </c>
    </row>
    <row r="34" spans="1:7" x14ac:dyDescent="0.25">
      <c r="A34" t="s">
        <v>16</v>
      </c>
      <c r="B34" t="s">
        <v>18</v>
      </c>
      <c r="C34" s="2">
        <v>41693</v>
      </c>
      <c r="D34" t="s">
        <v>41</v>
      </c>
      <c r="E34" t="s">
        <v>1</v>
      </c>
      <c r="F34">
        <v>27400</v>
      </c>
      <c r="G34" t="s">
        <v>43</v>
      </c>
    </row>
    <row r="35" spans="1:7" x14ac:dyDescent="0.25">
      <c r="A35" t="s">
        <v>16</v>
      </c>
      <c r="B35" t="s">
        <v>19</v>
      </c>
      <c r="C35" s="2">
        <v>41692</v>
      </c>
      <c r="D35" t="s">
        <v>41</v>
      </c>
      <c r="E35" t="s">
        <v>1</v>
      </c>
      <c r="F35">
        <v>26500</v>
      </c>
      <c r="G35" t="s">
        <v>43</v>
      </c>
    </row>
    <row r="36" spans="1:7" x14ac:dyDescent="0.25">
      <c r="A36" t="s">
        <v>16</v>
      </c>
      <c r="B36" t="s">
        <v>20</v>
      </c>
      <c r="C36" s="2">
        <v>41691</v>
      </c>
      <c r="D36" t="s">
        <v>41</v>
      </c>
      <c r="E36" t="s">
        <v>1</v>
      </c>
      <c r="F36">
        <v>35600</v>
      </c>
      <c r="G36" t="s">
        <v>43</v>
      </c>
    </row>
    <row r="37" spans="1:7" x14ac:dyDescent="0.25">
      <c r="A37" t="s">
        <v>16</v>
      </c>
      <c r="B37" t="s">
        <v>21</v>
      </c>
      <c r="C37" s="3">
        <v>41689</v>
      </c>
      <c r="D37" t="s">
        <v>41</v>
      </c>
      <c r="E37" t="s">
        <v>1</v>
      </c>
      <c r="F37">
        <v>14600</v>
      </c>
      <c r="G37" t="s">
        <v>43</v>
      </c>
    </row>
    <row r="38" spans="1:7" x14ac:dyDescent="0.25">
      <c r="A38" t="s">
        <v>16</v>
      </c>
      <c r="B38" t="s">
        <v>22</v>
      </c>
      <c r="C38" s="2">
        <v>41688</v>
      </c>
      <c r="D38" t="s">
        <v>41</v>
      </c>
      <c r="E38" t="s">
        <v>1</v>
      </c>
      <c r="F38">
        <v>25200</v>
      </c>
      <c r="G38" t="s">
        <v>43</v>
      </c>
    </row>
    <row r="39" spans="1:7" x14ac:dyDescent="0.25">
      <c r="A39" t="s">
        <v>23</v>
      </c>
      <c r="B39" t="s">
        <v>19</v>
      </c>
      <c r="C39" s="2">
        <v>41710</v>
      </c>
      <c r="D39" t="s">
        <v>41</v>
      </c>
      <c r="E39" t="s">
        <v>1</v>
      </c>
      <c r="F39">
        <v>26700</v>
      </c>
      <c r="G39" t="s">
        <v>43</v>
      </c>
    </row>
    <row r="40" spans="1:7" x14ac:dyDescent="0.25">
      <c r="A40" t="s">
        <v>23</v>
      </c>
      <c r="B40" t="s">
        <v>20</v>
      </c>
      <c r="C40" s="2">
        <v>41710</v>
      </c>
      <c r="D40" t="s">
        <v>41</v>
      </c>
      <c r="E40" t="s">
        <v>1</v>
      </c>
      <c r="F40">
        <v>26800</v>
      </c>
      <c r="G40" t="s">
        <v>43</v>
      </c>
    </row>
    <row r="41" spans="1:7" x14ac:dyDescent="0.25">
      <c r="A41" t="s">
        <v>23</v>
      </c>
      <c r="B41" t="s">
        <v>21</v>
      </c>
      <c r="C41" s="2">
        <v>41716</v>
      </c>
      <c r="D41" t="s">
        <v>41</v>
      </c>
      <c r="E41" t="s">
        <v>1</v>
      </c>
      <c r="F41">
        <v>16200</v>
      </c>
      <c r="G41" t="s">
        <v>43</v>
      </c>
    </row>
    <row r="42" spans="1:7" x14ac:dyDescent="0.25">
      <c r="A42" t="s">
        <v>23</v>
      </c>
      <c r="B42" t="s">
        <v>22</v>
      </c>
      <c r="C42" s="2">
        <v>41715</v>
      </c>
      <c r="D42" t="s">
        <v>41</v>
      </c>
      <c r="E42" t="s">
        <v>1</v>
      </c>
      <c r="F42">
        <v>26500</v>
      </c>
      <c r="G42" t="s">
        <v>43</v>
      </c>
    </row>
    <row r="43" spans="1:7" x14ac:dyDescent="0.25">
      <c r="A43" t="s">
        <v>27</v>
      </c>
      <c r="B43" t="s">
        <v>21</v>
      </c>
      <c r="C43" s="2">
        <v>41708</v>
      </c>
      <c r="D43" t="s">
        <v>41</v>
      </c>
      <c r="E43" t="s">
        <v>1</v>
      </c>
      <c r="F43">
        <v>16200</v>
      </c>
      <c r="G43" t="s">
        <v>43</v>
      </c>
    </row>
    <row r="44" spans="1:7" x14ac:dyDescent="0.25">
      <c r="A44" t="s">
        <v>27</v>
      </c>
      <c r="B44" t="s">
        <v>22</v>
      </c>
      <c r="C44" s="2">
        <v>41706</v>
      </c>
      <c r="D44" t="s">
        <v>41</v>
      </c>
      <c r="E44" t="s">
        <v>1</v>
      </c>
      <c r="F44">
        <v>26500</v>
      </c>
      <c r="G44" t="s">
        <v>43</v>
      </c>
    </row>
    <row r="45" spans="1:7" x14ac:dyDescent="0.25">
      <c r="A45" t="s">
        <v>28</v>
      </c>
      <c r="B45" t="s">
        <v>21</v>
      </c>
      <c r="C45" s="2">
        <v>41627</v>
      </c>
      <c r="D45" t="s">
        <v>41</v>
      </c>
      <c r="E45" t="s">
        <v>1</v>
      </c>
      <c r="F45">
        <v>8100</v>
      </c>
      <c r="G45" t="s">
        <v>43</v>
      </c>
    </row>
    <row r="46" spans="1:7" x14ac:dyDescent="0.25">
      <c r="A46" t="s">
        <v>28</v>
      </c>
      <c r="B46" t="s">
        <v>22</v>
      </c>
      <c r="C46" s="2">
        <v>41625</v>
      </c>
      <c r="D46" t="s">
        <v>41</v>
      </c>
      <c r="E46" t="s">
        <v>1</v>
      </c>
      <c r="F46">
        <v>19000</v>
      </c>
      <c r="G46" t="s">
        <v>43</v>
      </c>
    </row>
    <row r="47" spans="1:7" x14ac:dyDescent="0.25">
      <c r="A47" t="s">
        <v>29</v>
      </c>
      <c r="B47" t="s">
        <v>21</v>
      </c>
      <c r="C47" s="2">
        <v>41653</v>
      </c>
      <c r="D47" t="s">
        <v>41</v>
      </c>
      <c r="E47" t="s">
        <v>1</v>
      </c>
      <c r="F47">
        <v>4200</v>
      </c>
      <c r="G47" t="s">
        <v>43</v>
      </c>
    </row>
    <row r="48" spans="1:7" x14ac:dyDescent="0.25">
      <c r="A48" t="s">
        <v>29</v>
      </c>
      <c r="B48" t="s">
        <v>22</v>
      </c>
      <c r="C48" s="2">
        <v>41650</v>
      </c>
      <c r="D48" t="s">
        <v>41</v>
      </c>
      <c r="E48" t="s">
        <v>1</v>
      </c>
      <c r="F48">
        <v>7400</v>
      </c>
      <c r="G48" t="s">
        <v>43</v>
      </c>
    </row>
    <row r="49" spans="1:7" x14ac:dyDescent="0.25">
      <c r="A49" t="s">
        <v>30</v>
      </c>
      <c r="B49" t="s">
        <v>31</v>
      </c>
      <c r="C49" s="2">
        <v>41617</v>
      </c>
      <c r="D49" t="s">
        <v>41</v>
      </c>
      <c r="E49" t="s">
        <v>1</v>
      </c>
      <c r="F49">
        <v>8600</v>
      </c>
      <c r="G49" t="s">
        <v>43</v>
      </c>
    </row>
    <row r="50" spans="1:7" x14ac:dyDescent="0.25">
      <c r="A50" t="s">
        <v>30</v>
      </c>
      <c r="B50" t="s">
        <v>22</v>
      </c>
      <c r="C50" s="2">
        <v>41613</v>
      </c>
      <c r="D50" t="s">
        <v>41</v>
      </c>
      <c r="E50" t="s">
        <v>1</v>
      </c>
      <c r="F50">
        <v>21000</v>
      </c>
      <c r="G50" t="s">
        <v>43</v>
      </c>
    </row>
    <row r="51" spans="1:7" x14ac:dyDescent="0.25">
      <c r="A51" t="s">
        <v>32</v>
      </c>
      <c r="B51" t="s">
        <v>31</v>
      </c>
      <c r="C51" s="2">
        <v>41601</v>
      </c>
      <c r="D51" t="s">
        <v>41</v>
      </c>
      <c r="E51" t="s">
        <v>1</v>
      </c>
      <c r="F51">
        <v>28000</v>
      </c>
      <c r="G51" t="s">
        <v>43</v>
      </c>
    </row>
    <row r="52" spans="1:7" ht="12" customHeight="1" x14ac:dyDescent="0.25">
      <c r="A52" t="s">
        <v>32</v>
      </c>
      <c r="B52" t="s">
        <v>22</v>
      </c>
      <c r="C52" s="2">
        <v>41600</v>
      </c>
      <c r="D52" t="s">
        <v>41</v>
      </c>
      <c r="E52" t="s">
        <v>1</v>
      </c>
      <c r="F52">
        <v>34000</v>
      </c>
      <c r="G5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MCWD_Screens</vt:lpstr>
      <vt:lpstr>MCWD_TDS</vt:lpstr>
      <vt:lpstr>CEMEX_Screens</vt:lpstr>
      <vt:lpstr>CEMEX_WQ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Paul Gottschalk</dc:creator>
  <cp:lastModifiedBy>Ian Paul Gottschalk</cp:lastModifiedBy>
  <dcterms:created xsi:type="dcterms:W3CDTF">2016-11-09T19:03:30Z</dcterms:created>
  <dcterms:modified xsi:type="dcterms:W3CDTF">2016-11-16T04:30:20Z</dcterms:modified>
</cp:coreProperties>
</file>