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van\projects\tbi-gurobi\"/>
    </mc:Choice>
  </mc:AlternateContent>
  <xr:revisionPtr revIDLastSave="0" documentId="13_ncr:1_{06D35CE5-AB4F-4E87-B534-F6D99FEB4AF3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TBI1" sheetId="2" r:id="rId1"/>
    <sheet name="TBI2" sheetId="5" r:id="rId2"/>
    <sheet name="TBI3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6" l="1"/>
  <c r="H44" i="6"/>
  <c r="H43" i="6"/>
  <c r="G43" i="6"/>
  <c r="F43" i="6"/>
  <c r="E43" i="6"/>
  <c r="D43" i="6"/>
  <c r="H42" i="6"/>
  <c r="G42" i="6"/>
  <c r="F42" i="6"/>
  <c r="E42" i="6"/>
  <c r="D42" i="6"/>
  <c r="I44" i="5"/>
  <c r="H44" i="5"/>
  <c r="H43" i="5"/>
  <c r="G43" i="5"/>
  <c r="F43" i="5"/>
  <c r="E43" i="5"/>
  <c r="D43" i="5"/>
  <c r="C43" i="5"/>
  <c r="H42" i="5"/>
  <c r="G42" i="5"/>
  <c r="F42" i="5"/>
  <c r="E42" i="5"/>
  <c r="D42" i="5"/>
  <c r="C42" i="5"/>
  <c r="I43" i="2"/>
  <c r="I42" i="2"/>
  <c r="I44" i="2"/>
  <c r="G43" i="2"/>
  <c r="G42" i="2"/>
  <c r="H44" i="2"/>
  <c r="E43" i="2"/>
  <c r="E42" i="2"/>
  <c r="C43" i="6"/>
  <c r="C42" i="6"/>
  <c r="H43" i="2"/>
  <c r="H42" i="2"/>
  <c r="F43" i="2"/>
  <c r="F42" i="2"/>
  <c r="D42" i="2"/>
  <c r="D43" i="2"/>
  <c r="C43" i="2"/>
  <c r="C42" i="2"/>
</calcChain>
</file>

<file path=xl/sharedStrings.xml><?xml version="1.0" encoding="utf-8"?>
<sst xmlns="http://schemas.openxmlformats.org/spreadsheetml/2006/main" count="474" uniqueCount="125">
  <si>
    <t>Parameter</t>
  </si>
  <si>
    <t>longitude</t>
  </si>
  <si>
    <t>latitude</t>
  </si>
  <si>
    <t>el_t_s</t>
  </si>
  <si>
    <t>N_DL</t>
  </si>
  <si>
    <t>20</t>
  </si>
  <si>
    <t>N_payoff_max</t>
  </si>
  <si>
    <t>PV_N_arr</t>
  </si>
  <si>
    <t>PV_c_inv</t>
  </si>
  <si>
    <t>PV_c_mnt</t>
  </si>
  <si>
    <t>PV_c_rpl</t>
  </si>
  <si>
    <t>PV_N_LT</t>
  </si>
  <si>
    <t>PV_alpha_min</t>
  </si>
  <si>
    <t>0</t>
  </si>
  <si>
    <t>PV_alpha_max</t>
  </si>
  <si>
    <t>batt_s_DoD</t>
  </si>
  <si>
    <t>batt_beta_chg</t>
  </si>
  <si>
    <t>batt_beta_dch</t>
  </si>
  <si>
    <t>batt_c_inv</t>
  </si>
  <si>
    <t>batt_c_mnt</t>
  </si>
  <si>
    <t>batt_E_new_min</t>
  </si>
  <si>
    <t>batt_E_new_max</t>
  </si>
  <si>
    <t>PC_eta_chg</t>
  </si>
  <si>
    <t>PC_eta_dch</t>
  </si>
  <si>
    <t>PC_c_inv</t>
  </si>
  <si>
    <t>PC_c_mnt</t>
  </si>
  <si>
    <t>PC_c_rpl</t>
  </si>
  <si>
    <t>PC_N_LT</t>
  </si>
  <si>
    <t>PC_P_new_min</t>
  </si>
  <si>
    <t>PC_P_new_max</t>
  </si>
  <si>
    <t>el_day_start</t>
  </si>
  <si>
    <t>7</t>
  </si>
  <si>
    <t>el_day_end</t>
  </si>
  <si>
    <t>21</t>
  </si>
  <si>
    <t>p_el_d_consume</t>
  </si>
  <si>
    <t>p_el_n_consume</t>
  </si>
  <si>
    <t>p_el_d_supply</t>
  </si>
  <si>
    <t>p_el_n_supply</t>
  </si>
  <si>
    <t>EGC_c_peak</t>
  </si>
  <si>
    <t>EGC_P_cap_exist</t>
  </si>
  <si>
    <t>EGC_c_inv</t>
  </si>
  <si>
    <t>EGC_P_cap_min</t>
  </si>
  <si>
    <t>EGC_P_cap_max</t>
  </si>
  <si>
    <t>C_inv_max</t>
  </si>
  <si>
    <t>Comment</t>
  </si>
  <si>
    <t>Same for every TBI</t>
  </si>
  <si>
    <t>Design life [years]</t>
  </si>
  <si>
    <t>Maximum investment [€]</t>
  </si>
  <si>
    <t>Maximum payoff period [years]</t>
  </si>
  <si>
    <t>PV_orientation</t>
  </si>
  <si>
    <t>PV_inclination</t>
  </si>
  <si>
    <t>Number of PV arrays</t>
  </si>
  <si>
    <t>Orientation of each array (0=south, -90=east, 90=west)</t>
  </si>
  <si>
    <t>Inclination of each array (0=flat)</t>
  </si>
  <si>
    <t>Investment cost for PV [€/kW]</t>
  </si>
  <si>
    <t>Replacement cost for PV [€/kW]</t>
  </si>
  <si>
    <t>Lifetime of PV [years]</t>
  </si>
  <si>
    <t>Minimum scaling factor [-] (1=1kW of PV)</t>
  </si>
  <si>
    <t>Maximum scaling factor [-] (1=1kW of PV)</t>
  </si>
  <si>
    <t>Depth of discharge [-]</t>
  </si>
  <si>
    <t>Beta coefficient for charging (1C)</t>
  </si>
  <si>
    <t>Beta coefficient for discharging (1C)</t>
  </si>
  <si>
    <t>Investment cost for battery [€/kWh]</t>
  </si>
  <si>
    <t>PV_c_sub</t>
  </si>
  <si>
    <t>Subsidy on the investment for PV [%]</t>
  </si>
  <si>
    <t>Subsidy on the investment for battery [%]</t>
  </si>
  <si>
    <t>batt_c_sub</t>
  </si>
  <si>
    <t>Maintenance cost for battery [€/kWh]</t>
  </si>
  <si>
    <t>Minimum size of new battery [kWh]</t>
  </si>
  <si>
    <t>Maximum size of new battery [kWh]</t>
  </si>
  <si>
    <t>Power converter charging efficiency [%]</t>
  </si>
  <si>
    <t>Power converter discharging efficiency [%]</t>
  </si>
  <si>
    <t>Investment cost for PC [€/kW]</t>
  </si>
  <si>
    <t>Subsidy on the investment for PC [%]</t>
  </si>
  <si>
    <t>Maintenance cost for PC [€/kW]</t>
  </si>
  <si>
    <t>Replacement cost for PC [€/kW]</t>
  </si>
  <si>
    <t>Lifetime of PC [years]</t>
  </si>
  <si>
    <t>Minimum size of new PC [kW]</t>
  </si>
  <si>
    <t>Maximum size of new PC [kW]</t>
  </si>
  <si>
    <t>Start of the day tariff [h]</t>
  </si>
  <si>
    <t>End of the day tariff [h]</t>
  </si>
  <si>
    <t>Price for buying electrical energy in day tariff [€/kWh]</t>
  </si>
  <si>
    <t>Price for buying electrical energy in night tariff [€/kWh]</t>
  </si>
  <si>
    <t>Price for selling electrical energy in day tariff [€/kWh]</t>
  </si>
  <si>
    <t>Price for selling electrical energy in night tariff [€/kWh]</t>
  </si>
  <si>
    <t>Price for peak power [€/kW]</t>
  </si>
  <si>
    <t>Existing capacity for grid connection [kW]</t>
  </si>
  <si>
    <t>Price for investment in grid connection enlargement [€/kW]</t>
  </si>
  <si>
    <t>Minimum grid capacity enlargement [kW]</t>
  </si>
  <si>
    <t>Maximum grid capacity enlargement [kW]</t>
  </si>
  <si>
    <t>PC_c_sub</t>
  </si>
  <si>
    <t>Sampling time [h]</t>
  </si>
  <si>
    <t>{0.25, 1}</t>
  </si>
  <si>
    <t>{8, 12, 16}</t>
  </si>
  <si>
    <t>[54.375, 90.75, 107.25, 31.5, 77.625, 75, 69.375]</t>
  </si>
  <si>
    <t>PV_P_max</t>
  </si>
  <si>
    <t>Maximum installation power [kW]</t>
  </si>
  <si>
    <t>{0.8, 0.9}</t>
  </si>
  <si>
    <t>batt_N_cyc</t>
  </si>
  <si>
    <t>Number of cycles at specified DoD [-]</t>
  </si>
  <si>
    <t>{2000, 4000, 6000}</t>
  </si>
  <si>
    <t>sve skupa</t>
  </si>
  <si>
    <t>Scenario 1</t>
  </si>
  <si>
    <t>156, -24, 64, -116, 91, -89, 1</t>
  </si>
  <si>
    <t>5, 5, 5, 5, 5, 5, 5</t>
  </si>
  <si>
    <t>891.32</t>
  </si>
  <si>
    <t>16,2780349</t>
  </si>
  <si>
    <t>156; -24; 64; -116; 91; -89; 1</t>
  </si>
  <si>
    <t>5; 5; 5; 5; 5; 5; 5</t>
  </si>
  <si>
    <t>54,375; 90,75; 107,25; 31,5; 77,625; 75; 69,375</t>
  </si>
  <si>
    <t>0; 0; 0; 0; 0; 0; 0</t>
  </si>
  <si>
    <t>Scenario 2</t>
  </si>
  <si>
    <t>batt_c_rpl</t>
  </si>
  <si>
    <t>Replacement cost for battery [€/kWh]</t>
  </si>
  <si>
    <t>Yearly maintenance cost for PV [€/kW]</t>
  </si>
  <si>
    <t>Base parameters</t>
  </si>
  <si>
    <t>Scenario 3</t>
  </si>
  <si>
    <t>Scenario 4</t>
  </si>
  <si>
    <t>Scenario 5</t>
  </si>
  <si>
    <t>Reduced battery price</t>
  </si>
  <si>
    <t>Increased peak power price</t>
  </si>
  <si>
    <t>Alltogether</t>
  </si>
  <si>
    <t>Reduced selling to grid prices</t>
  </si>
  <si>
    <t>Scenario 6</t>
  </si>
  <si>
    <t>Increased converter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</si>
</sst>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* #,##0_-;\-* #,##0_-;_-* &quot;-&quot;??_-;_-@_-"/>
    <numFmt numFmtId="166" formatCode="_-* #,##0.000000000_-;\-* #,##0.000000000_-;_-* &quot;-&quot;??_-;_-@_-"/>
    <numFmt numFmtId="167" formatCode="0.000000000"/>
    <numFmt numFmtId="168" formatCode="0.0000000"/>
    <numFmt numFmtId="169" formatCode="0.0000000000"/>
    <numFmt numFmtId="170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1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 applyAlignment="1">
      <alignment horizontal="left" vertical="top" shrinkToFit="1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164" fontId="0" fillId="3" borderId="1" xfId="1" applyFont="1" applyFill="1" applyBorder="1" applyAlignment="1">
      <alignment horizontal="right" shrinkToFit="1"/>
    </xf>
    <xf numFmtId="164" fontId="0" fillId="2" borderId="1" xfId="1" applyFont="1" applyFill="1" applyBorder="1" applyAlignment="1">
      <alignment horizontal="right" shrinkToFit="1"/>
    </xf>
    <xf numFmtId="164" fontId="0" fillId="4" borderId="1" xfId="1" applyFont="1" applyFill="1" applyBorder="1" applyAlignment="1">
      <alignment horizontal="right" shrinkToFit="1"/>
    </xf>
    <xf numFmtId="164" fontId="0" fillId="5" borderId="1" xfId="1" applyFont="1" applyFill="1" applyBorder="1" applyAlignment="1">
      <alignment horizontal="right" shrinkToFit="1"/>
    </xf>
    <xf numFmtId="164" fontId="0" fillId="6" borderId="1" xfId="1" applyFont="1" applyFill="1" applyBorder="1" applyAlignment="1">
      <alignment horizontal="right" shrinkToFit="1"/>
    </xf>
    <xf numFmtId="165" fontId="0" fillId="3" borderId="1" xfId="1" applyNumberFormat="1" applyFont="1" applyFill="1" applyBorder="1" applyAlignment="1">
      <alignment horizontal="right" shrinkToFit="1"/>
    </xf>
    <xf numFmtId="165" fontId="0" fillId="2" borderId="1" xfId="1" applyNumberFormat="1" applyFont="1" applyFill="1" applyBorder="1" applyAlignment="1">
      <alignment horizontal="right" shrinkToFit="1"/>
    </xf>
    <xf numFmtId="164" fontId="0" fillId="2" borderId="1" xfId="1" applyFont="1" applyFill="1" applyBorder="1" applyAlignment="1">
      <alignment horizontal="right" wrapText="1" shrinkToFit="1"/>
    </xf>
    <xf numFmtId="166" fontId="0" fillId="6" borderId="1" xfId="1" applyNumberFormat="1" applyFont="1" applyFill="1" applyBorder="1" applyAlignment="1">
      <alignment horizontal="right" shrinkToFit="1"/>
    </xf>
    <xf numFmtId="2" fontId="0" fillId="3" borderId="1" xfId="1" applyNumberFormat="1" applyFont="1" applyFill="1" applyBorder="1" applyAlignment="1">
      <alignment horizontal="right" shrinkToFit="1"/>
    </xf>
    <xf numFmtId="0" fontId="0" fillId="2" borderId="1" xfId="1" applyNumberFormat="1" applyFont="1" applyFill="1" applyBorder="1" applyAlignment="1">
      <alignment horizontal="right" wrapText="1" shrinkToFit="1"/>
    </xf>
    <xf numFmtId="2" fontId="0" fillId="2" borderId="1" xfId="1" applyNumberFormat="1" applyFont="1" applyFill="1" applyBorder="1" applyAlignment="1">
      <alignment horizontal="right" shrinkToFit="1"/>
    </xf>
    <xf numFmtId="2" fontId="0" fillId="2" borderId="1" xfId="1" applyNumberFormat="1" applyFont="1" applyFill="1" applyBorder="1" applyAlignment="1">
      <alignment horizontal="right" wrapText="1" shrinkToFit="1"/>
    </xf>
    <xf numFmtId="2" fontId="0" fillId="4" borderId="1" xfId="1" applyNumberFormat="1" applyFont="1" applyFill="1" applyBorder="1" applyAlignment="1">
      <alignment horizontal="right" shrinkToFit="1"/>
    </xf>
    <xf numFmtId="167" fontId="0" fillId="6" borderId="1" xfId="1" applyNumberFormat="1" applyFont="1" applyFill="1" applyBorder="1" applyAlignment="1">
      <alignment horizontal="right" shrinkToFit="1"/>
    </xf>
    <xf numFmtId="2" fontId="0" fillId="5" borderId="1" xfId="1" applyNumberFormat="1" applyFont="1" applyFill="1" applyBorder="1" applyAlignment="1">
      <alignment horizontal="right" shrinkToFit="1"/>
    </xf>
    <xf numFmtId="168" fontId="0" fillId="3" borderId="1" xfId="1" applyNumberFormat="1" applyFont="1" applyFill="1" applyBorder="1" applyAlignment="1">
      <alignment horizontal="right" shrinkToFit="1"/>
    </xf>
    <xf numFmtId="0" fontId="0" fillId="3" borderId="1" xfId="1" applyNumberFormat="1" applyFont="1" applyFill="1" applyBorder="1" applyAlignment="1">
      <alignment horizontal="right" shrinkToFit="1"/>
    </xf>
    <xf numFmtId="0" fontId="0" fillId="6" borderId="1" xfId="1" applyNumberFormat="1" applyFont="1" applyFill="1" applyBorder="1" applyAlignment="1">
      <alignment horizontal="right" shrinkToFit="1"/>
    </xf>
    <xf numFmtId="169" fontId="0" fillId="6" borderId="1" xfId="1" applyNumberFormat="1" applyFont="1" applyFill="1" applyBorder="1" applyAlignment="1">
      <alignment horizontal="right" shrinkToFit="1"/>
    </xf>
    <xf numFmtId="170" fontId="0" fillId="6" borderId="1" xfId="1" applyNumberFormat="1" applyFont="1" applyFill="1" applyBorder="1" applyAlignment="1">
      <alignment horizontal="right" shrinkToFit="1"/>
    </xf>
    <xf numFmtId="0" fontId="0" fillId="0" borderId="0" xfId="1" applyNumberFormat="1" applyFont="1" applyFill="1" applyBorder="1" applyAlignment="1">
      <alignment wrapText="1" shrinkToFit="1"/>
    </xf>
    <xf numFmtId="167" fontId="2" fillId="7" borderId="1" xfId="1" applyNumberFormat="1" applyFont="1" applyFill="1" applyBorder="1" applyAlignment="1">
      <alignment horizontal="right" shrinkToFit="1"/>
    </xf>
    <xf numFmtId="2" fontId="2" fillId="7" borderId="1" xfId="1" applyNumberFormat="1" applyFont="1" applyFill="1" applyBorder="1" applyAlignment="1">
      <alignment horizontal="right" shrinkToFit="1"/>
    </xf>
    <xf numFmtId="170" fontId="2" fillId="7" borderId="1" xfId="1" applyNumberFormat="1" applyFont="1" applyFill="1" applyBorder="1" applyAlignment="1">
      <alignment horizontal="right" shrinkToFit="1"/>
    </xf>
    <xf numFmtId="0" fontId="0" fillId="7" borderId="1" xfId="1" applyNumberFormat="1" applyFont="1" applyFill="1" applyBorder="1" applyAlignment="1">
      <alignment horizontal="right" wrapText="1" shrinkToFit="1"/>
    </xf>
    <xf numFmtId="2" fontId="0" fillId="0" borderId="0" xfId="1" applyNumberFormat="1" applyFont="1" applyFill="1" applyBorder="1" applyAlignment="1">
      <alignment horizontal="left" wrapText="1" shrinkToFit="1"/>
    </xf>
    <xf numFmtId="0" fontId="0" fillId="7" borderId="1" xfId="1" applyNumberFormat="1" applyFont="1" applyFill="1" applyBorder="1" applyAlignment="1">
      <alignment horizontal="right" shrinkToFit="1"/>
    </xf>
    <xf numFmtId="164" fontId="2" fillId="7" borderId="1" xfId="1" applyFont="1" applyFill="1" applyBorder="1" applyAlignment="1">
      <alignment horizontal="right" shrinkToFit="1"/>
    </xf>
    <xf numFmtId="164" fontId="2" fillId="7" borderId="1" xfId="1" applyFont="1" applyFill="1" applyBorder="1" applyAlignment="1">
      <alignment horizontal="right" wrapText="1" shrinkToFit="1"/>
    </xf>
    <xf numFmtId="0" fontId="2" fillId="7" borderId="1" xfId="1" applyNumberFormat="1" applyFont="1" applyFill="1" applyBorder="1" applyAlignment="1">
      <alignment horizontal="right" wrapText="1" shrinkToFit="1"/>
    </xf>
    <xf numFmtId="0" fontId="2" fillId="7" borderId="1" xfId="1" applyNumberFormat="1" applyFont="1" applyFill="1" applyBorder="1" applyAlignment="1">
      <alignment horizontal="right" shrinkToFi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C568-76DF-4F77-85F3-A558BD135836}">
  <dimension ref="A1:L48"/>
  <sheetViews>
    <sheetView zoomScaleNormal="100" workbookViewId="0">
      <pane ySplit="1" topLeftCell="A2" activePane="bottomLeft" state="frozen"/>
      <selection pane="bottomLeft" activeCell="I44" sqref="I44"/>
    </sheetView>
  </sheetViews>
  <sheetFormatPr defaultRowHeight="15" x14ac:dyDescent="0.25"/>
  <cols>
    <col min="1" max="1" width="15.42578125" bestFit="1" customWidth="1"/>
    <col min="2" max="2" width="54.140625" customWidth="1"/>
    <col min="3" max="5" width="21.42578125" customWidth="1"/>
    <col min="6" max="6" width="22.140625" customWidth="1"/>
    <col min="7" max="9" width="21.42578125" customWidth="1"/>
    <col min="11" max="11" width="18.5703125" customWidth="1"/>
    <col min="12" max="12" width="28.5703125" customWidth="1"/>
  </cols>
  <sheetData>
    <row r="1" spans="1:12" s="8" customFormat="1" x14ac:dyDescent="0.25">
      <c r="A1" s="7" t="s">
        <v>0</v>
      </c>
      <c r="B1" s="6" t="s">
        <v>44</v>
      </c>
      <c r="C1" s="6" t="s">
        <v>101</v>
      </c>
      <c r="D1" s="6" t="s">
        <v>102</v>
      </c>
      <c r="E1" s="6" t="s">
        <v>111</v>
      </c>
      <c r="F1" s="6" t="s">
        <v>116</v>
      </c>
      <c r="G1" s="6" t="s">
        <v>117</v>
      </c>
      <c r="H1" s="6" t="s">
        <v>118</v>
      </c>
      <c r="I1" s="6" t="s">
        <v>123</v>
      </c>
      <c r="K1"/>
      <c r="L1"/>
    </row>
    <row r="2" spans="1:12" x14ac:dyDescent="0.25">
      <c r="A2" s="1" t="s">
        <v>1</v>
      </c>
      <c r="B2" s="1" t="s">
        <v>45</v>
      </c>
      <c r="C2" s="26">
        <v>16.278034900000002</v>
      </c>
      <c r="D2" s="26">
        <v>16.278034900000002</v>
      </c>
      <c r="E2" s="26">
        <v>16.278034900000002</v>
      </c>
      <c r="F2" s="26">
        <v>16.278034900000002</v>
      </c>
      <c r="G2" s="26">
        <v>16.278034900000002</v>
      </c>
      <c r="H2" s="26">
        <v>16.278034900000002</v>
      </c>
      <c r="I2" s="26">
        <v>16.278034900000002</v>
      </c>
      <c r="K2" t="s">
        <v>102</v>
      </c>
      <c r="L2" t="s">
        <v>115</v>
      </c>
    </row>
    <row r="3" spans="1:12" x14ac:dyDescent="0.25">
      <c r="A3" s="1" t="s">
        <v>2</v>
      </c>
      <c r="B3" s="1" t="s">
        <v>45</v>
      </c>
      <c r="C3" s="9">
        <v>46.094006399999998</v>
      </c>
      <c r="D3" s="25">
        <v>46.094006399999998</v>
      </c>
      <c r="E3" s="25">
        <v>46.094006399999998</v>
      </c>
      <c r="F3" s="25">
        <v>46.094006399999998</v>
      </c>
      <c r="G3" s="25">
        <v>46.094006399999998</v>
      </c>
      <c r="H3" s="25">
        <v>46.094006399999998</v>
      </c>
      <c r="I3" s="25">
        <v>46.094006399999998</v>
      </c>
    </row>
    <row r="4" spans="1:12" x14ac:dyDescent="0.25">
      <c r="A4" s="1" t="s">
        <v>3</v>
      </c>
      <c r="B4" s="1" t="s">
        <v>91</v>
      </c>
      <c r="C4" s="9" t="s">
        <v>92</v>
      </c>
      <c r="D4" s="18">
        <v>1</v>
      </c>
      <c r="E4" s="18">
        <v>1</v>
      </c>
      <c r="F4" s="18">
        <v>1</v>
      </c>
      <c r="G4" s="18">
        <v>1</v>
      </c>
      <c r="H4" s="18">
        <v>1</v>
      </c>
      <c r="I4" s="18">
        <v>2</v>
      </c>
      <c r="K4" t="s">
        <v>111</v>
      </c>
      <c r="L4" t="s">
        <v>122</v>
      </c>
    </row>
    <row r="5" spans="1:12" x14ac:dyDescent="0.25">
      <c r="A5" s="1" t="s">
        <v>4</v>
      </c>
      <c r="B5" s="1" t="s">
        <v>46</v>
      </c>
      <c r="C5" s="9">
        <v>40</v>
      </c>
      <c r="D5" s="18">
        <v>40</v>
      </c>
      <c r="E5" s="18">
        <v>40</v>
      </c>
      <c r="F5" s="18">
        <v>40</v>
      </c>
      <c r="G5" s="18">
        <v>40</v>
      </c>
      <c r="H5" s="18">
        <v>40</v>
      </c>
      <c r="I5" s="18">
        <v>40</v>
      </c>
    </row>
    <row r="6" spans="1:12" x14ac:dyDescent="0.25">
      <c r="A6" s="1" t="s">
        <v>43</v>
      </c>
      <c r="B6" s="1" t="s">
        <v>47</v>
      </c>
      <c r="C6" s="14">
        <v>1000000</v>
      </c>
      <c r="D6" s="18">
        <v>1000000</v>
      </c>
      <c r="E6" s="18">
        <v>1000000</v>
      </c>
      <c r="F6" s="18">
        <v>1000000</v>
      </c>
      <c r="G6" s="18">
        <v>1000000</v>
      </c>
      <c r="H6" s="18">
        <v>1000000</v>
      </c>
      <c r="I6" s="18">
        <v>1000000</v>
      </c>
      <c r="K6" t="s">
        <v>116</v>
      </c>
      <c r="L6" t="s">
        <v>119</v>
      </c>
    </row>
    <row r="7" spans="1:12" x14ac:dyDescent="0.25">
      <c r="A7" s="1" t="s">
        <v>6</v>
      </c>
      <c r="B7" s="1" t="s">
        <v>48</v>
      </c>
      <c r="C7" s="26">
        <v>20</v>
      </c>
      <c r="D7" s="26">
        <v>20</v>
      </c>
      <c r="E7" s="26">
        <v>20</v>
      </c>
      <c r="F7" s="26">
        <v>20</v>
      </c>
      <c r="G7" s="26">
        <v>20</v>
      </c>
      <c r="H7" s="26">
        <v>20</v>
      </c>
      <c r="I7" s="26">
        <v>20</v>
      </c>
    </row>
    <row r="8" spans="1:12" x14ac:dyDescent="0.25">
      <c r="A8" s="2" t="s">
        <v>7</v>
      </c>
      <c r="B8" s="2" t="s">
        <v>51</v>
      </c>
      <c r="C8" s="15">
        <v>7</v>
      </c>
      <c r="D8" s="20">
        <v>7</v>
      </c>
      <c r="E8" s="20">
        <v>7</v>
      </c>
      <c r="F8" s="20">
        <v>7</v>
      </c>
      <c r="G8" s="20">
        <v>7</v>
      </c>
      <c r="H8" s="20">
        <v>7</v>
      </c>
      <c r="I8" s="20">
        <v>7</v>
      </c>
      <c r="K8" t="s">
        <v>117</v>
      </c>
      <c r="L8" t="s">
        <v>124</v>
      </c>
    </row>
    <row r="9" spans="1:12" ht="30" x14ac:dyDescent="0.25">
      <c r="A9" s="2" t="s">
        <v>49</v>
      </c>
      <c r="B9" s="2" t="s">
        <v>52</v>
      </c>
      <c r="C9" s="16" t="s">
        <v>103</v>
      </c>
      <c r="D9" s="21" t="s">
        <v>107</v>
      </c>
      <c r="E9" s="21" t="s">
        <v>107</v>
      </c>
      <c r="F9" s="21" t="s">
        <v>107</v>
      </c>
      <c r="G9" s="21" t="s">
        <v>107</v>
      </c>
      <c r="H9" s="21" t="s">
        <v>107</v>
      </c>
      <c r="I9" s="21" t="s">
        <v>107</v>
      </c>
    </row>
    <row r="10" spans="1:12" x14ac:dyDescent="0.25">
      <c r="A10" s="2" t="s">
        <v>50</v>
      </c>
      <c r="B10" s="2" t="s">
        <v>53</v>
      </c>
      <c r="C10" s="16" t="s">
        <v>104</v>
      </c>
      <c r="D10" s="21" t="s">
        <v>108</v>
      </c>
      <c r="E10" s="21" t="s">
        <v>108</v>
      </c>
      <c r="F10" s="21" t="s">
        <v>108</v>
      </c>
      <c r="G10" s="21" t="s">
        <v>108</v>
      </c>
      <c r="H10" s="21" t="s">
        <v>108</v>
      </c>
      <c r="I10" s="21" t="s">
        <v>108</v>
      </c>
      <c r="K10" s="30" t="s">
        <v>118</v>
      </c>
      <c r="L10" t="s">
        <v>120</v>
      </c>
    </row>
    <row r="11" spans="1:12" x14ac:dyDescent="0.25">
      <c r="A11" s="2" t="s">
        <v>8</v>
      </c>
      <c r="B11" s="2" t="s">
        <v>54</v>
      </c>
      <c r="C11" s="10">
        <v>891.32</v>
      </c>
      <c r="D11" s="10">
        <v>891.32</v>
      </c>
      <c r="E11" s="10">
        <v>891.32</v>
      </c>
      <c r="F11" s="10">
        <v>891.32</v>
      </c>
      <c r="G11" s="10">
        <v>891.32</v>
      </c>
      <c r="H11" s="10">
        <v>891.32</v>
      </c>
      <c r="I11" s="10">
        <v>892.32</v>
      </c>
    </row>
    <row r="12" spans="1:12" x14ac:dyDescent="0.25">
      <c r="A12" s="2" t="s">
        <v>63</v>
      </c>
      <c r="B12" s="2" t="s">
        <v>64</v>
      </c>
      <c r="C12" s="1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K12" t="s">
        <v>123</v>
      </c>
      <c r="L12" s="35" t="s">
        <v>121</v>
      </c>
    </row>
    <row r="13" spans="1:12" x14ac:dyDescent="0.25">
      <c r="A13" s="2" t="s">
        <v>9</v>
      </c>
      <c r="B13" s="2" t="s">
        <v>114</v>
      </c>
      <c r="C13" s="10" t="s">
        <v>93</v>
      </c>
      <c r="D13" s="20">
        <v>12</v>
      </c>
      <c r="E13" s="20">
        <v>12</v>
      </c>
      <c r="F13" s="20">
        <v>12</v>
      </c>
      <c r="G13" s="20">
        <v>12</v>
      </c>
      <c r="H13" s="20">
        <v>12</v>
      </c>
      <c r="I13" s="20">
        <v>12</v>
      </c>
    </row>
    <row r="14" spans="1:12" x14ac:dyDescent="0.25">
      <c r="A14" s="2" t="s">
        <v>10</v>
      </c>
      <c r="B14" s="2" t="s">
        <v>55</v>
      </c>
      <c r="C14" s="10" t="s">
        <v>105</v>
      </c>
      <c r="D14" s="20">
        <v>891.32</v>
      </c>
      <c r="E14" s="20">
        <v>891.32</v>
      </c>
      <c r="F14" s="20">
        <v>891.32</v>
      </c>
      <c r="G14" s="20">
        <v>891.32</v>
      </c>
      <c r="H14" s="20">
        <v>891.32</v>
      </c>
      <c r="I14" s="20">
        <v>891.32</v>
      </c>
    </row>
    <row r="15" spans="1:12" x14ac:dyDescent="0.25">
      <c r="A15" s="2" t="s">
        <v>11</v>
      </c>
      <c r="B15" s="2" t="s">
        <v>56</v>
      </c>
      <c r="C15" s="10">
        <v>25</v>
      </c>
      <c r="D15" s="20">
        <v>25</v>
      </c>
      <c r="E15" s="20">
        <v>25</v>
      </c>
      <c r="F15" s="20">
        <v>25</v>
      </c>
      <c r="G15" s="20">
        <v>25</v>
      </c>
      <c r="H15" s="20">
        <v>25</v>
      </c>
      <c r="I15" s="20">
        <v>25</v>
      </c>
    </row>
    <row r="16" spans="1:12" ht="45" x14ac:dyDescent="0.25">
      <c r="A16" s="2" t="s">
        <v>95</v>
      </c>
      <c r="B16" s="2" t="s">
        <v>96</v>
      </c>
      <c r="C16" s="16" t="s">
        <v>94</v>
      </c>
      <c r="D16" s="19" t="s">
        <v>109</v>
      </c>
      <c r="E16" s="19" t="s">
        <v>109</v>
      </c>
      <c r="F16" s="19" t="s">
        <v>109</v>
      </c>
      <c r="G16" s="19" t="s">
        <v>109</v>
      </c>
      <c r="H16" s="19" t="s">
        <v>109</v>
      </c>
      <c r="I16" s="19" t="s">
        <v>109</v>
      </c>
    </row>
    <row r="17" spans="1:9" x14ac:dyDescent="0.25">
      <c r="A17" s="2" t="s">
        <v>12</v>
      </c>
      <c r="B17" s="2" t="s">
        <v>57</v>
      </c>
      <c r="C17" s="10">
        <v>0</v>
      </c>
      <c r="D17" s="20" t="s">
        <v>110</v>
      </c>
      <c r="E17" s="20" t="s">
        <v>110</v>
      </c>
      <c r="F17" s="20" t="s">
        <v>110</v>
      </c>
      <c r="G17" s="20" t="s">
        <v>110</v>
      </c>
      <c r="H17" s="20" t="s">
        <v>110</v>
      </c>
      <c r="I17" s="20" t="s">
        <v>110</v>
      </c>
    </row>
    <row r="18" spans="1:9" x14ac:dyDescent="0.25">
      <c r="A18" s="2" t="s">
        <v>14</v>
      </c>
      <c r="B18" s="2" t="s">
        <v>58</v>
      </c>
      <c r="C18" s="10">
        <v>0</v>
      </c>
      <c r="D18" s="20" t="s">
        <v>110</v>
      </c>
      <c r="E18" s="20" t="s">
        <v>110</v>
      </c>
      <c r="F18" s="20" t="s">
        <v>110</v>
      </c>
      <c r="G18" s="20" t="s">
        <v>110</v>
      </c>
      <c r="H18" s="20" t="s">
        <v>110</v>
      </c>
      <c r="I18" s="20" t="s">
        <v>110</v>
      </c>
    </row>
    <row r="19" spans="1:9" x14ac:dyDescent="0.25">
      <c r="A19" s="3" t="s">
        <v>98</v>
      </c>
      <c r="B19" s="3" t="s">
        <v>99</v>
      </c>
      <c r="C19" s="11" t="s">
        <v>100</v>
      </c>
      <c r="D19" s="22">
        <v>6500</v>
      </c>
      <c r="E19" s="22">
        <v>6500</v>
      </c>
      <c r="F19" s="22">
        <v>6500</v>
      </c>
      <c r="G19" s="22">
        <v>6500</v>
      </c>
      <c r="H19" s="22">
        <v>6500</v>
      </c>
      <c r="I19" s="22">
        <v>6500</v>
      </c>
    </row>
    <row r="20" spans="1:9" x14ac:dyDescent="0.25">
      <c r="A20" s="3" t="s">
        <v>15</v>
      </c>
      <c r="B20" s="3" t="s">
        <v>59</v>
      </c>
      <c r="C20" s="11" t="s">
        <v>97</v>
      </c>
      <c r="D20" s="22">
        <v>0.85</v>
      </c>
      <c r="E20" s="22">
        <v>0.85</v>
      </c>
      <c r="F20" s="22">
        <v>0.85</v>
      </c>
      <c r="G20" s="22">
        <v>0.85</v>
      </c>
      <c r="H20" s="22">
        <v>0.85</v>
      </c>
      <c r="I20" s="22">
        <v>0.85</v>
      </c>
    </row>
    <row r="21" spans="1:9" x14ac:dyDescent="0.25">
      <c r="A21" s="3" t="s">
        <v>16</v>
      </c>
      <c r="B21" s="3" t="s">
        <v>60</v>
      </c>
      <c r="C21" s="11">
        <v>1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2">
        <v>1</v>
      </c>
    </row>
    <row r="22" spans="1:9" x14ac:dyDescent="0.25">
      <c r="A22" s="3" t="s">
        <v>17</v>
      </c>
      <c r="B22" s="3" t="s">
        <v>61</v>
      </c>
      <c r="C22" s="11">
        <v>1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</row>
    <row r="23" spans="1:9" x14ac:dyDescent="0.25">
      <c r="A23" s="3" t="s">
        <v>18</v>
      </c>
      <c r="B23" s="3" t="s">
        <v>62</v>
      </c>
      <c r="C23" s="11">
        <v>400</v>
      </c>
      <c r="D23" s="22">
        <v>400</v>
      </c>
      <c r="E23" s="22">
        <v>400</v>
      </c>
      <c r="F23" s="32">
        <v>100</v>
      </c>
      <c r="G23" s="22">
        <v>400</v>
      </c>
      <c r="H23" s="22">
        <v>400</v>
      </c>
      <c r="I23" s="32">
        <v>100</v>
      </c>
    </row>
    <row r="24" spans="1:9" x14ac:dyDescent="0.25">
      <c r="A24" s="3" t="s">
        <v>66</v>
      </c>
      <c r="B24" s="3" t="s">
        <v>65</v>
      </c>
      <c r="C24" s="11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</row>
    <row r="25" spans="1:9" x14ac:dyDescent="0.25">
      <c r="A25" s="3" t="s">
        <v>19</v>
      </c>
      <c r="B25" s="3" t="s">
        <v>67</v>
      </c>
      <c r="C25" s="11">
        <v>10</v>
      </c>
      <c r="D25" s="22">
        <v>10</v>
      </c>
      <c r="E25" s="22">
        <v>10</v>
      </c>
      <c r="F25" s="22">
        <v>10</v>
      </c>
      <c r="G25" s="22">
        <v>10</v>
      </c>
      <c r="H25" s="22">
        <v>10</v>
      </c>
      <c r="I25" s="22">
        <v>10</v>
      </c>
    </row>
    <row r="26" spans="1:9" x14ac:dyDescent="0.25">
      <c r="A26" s="3" t="s">
        <v>112</v>
      </c>
      <c r="B26" s="3" t="s">
        <v>113</v>
      </c>
      <c r="C26" s="11">
        <v>400</v>
      </c>
      <c r="D26" s="22">
        <v>400</v>
      </c>
      <c r="E26" s="22">
        <v>400</v>
      </c>
      <c r="F26" s="32">
        <v>100</v>
      </c>
      <c r="G26" s="22">
        <v>400</v>
      </c>
      <c r="H26" s="22">
        <v>400</v>
      </c>
      <c r="I26" s="32">
        <v>100</v>
      </c>
    </row>
    <row r="27" spans="1:9" x14ac:dyDescent="0.25">
      <c r="A27" s="3" t="s">
        <v>20</v>
      </c>
      <c r="B27" s="3" t="s">
        <v>68</v>
      </c>
      <c r="C27" s="11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</row>
    <row r="28" spans="1:9" x14ac:dyDescent="0.25">
      <c r="A28" s="3" t="s">
        <v>21</v>
      </c>
      <c r="B28" s="3" t="s">
        <v>69</v>
      </c>
      <c r="C28" s="11">
        <v>100000</v>
      </c>
      <c r="D28" s="22">
        <v>100000</v>
      </c>
      <c r="E28" s="22">
        <v>100000</v>
      </c>
      <c r="F28" s="22">
        <v>100000</v>
      </c>
      <c r="G28" s="22">
        <v>100000</v>
      </c>
      <c r="H28" s="22">
        <v>100000</v>
      </c>
      <c r="I28" s="22">
        <v>100000</v>
      </c>
    </row>
    <row r="29" spans="1:9" x14ac:dyDescent="0.25">
      <c r="A29" s="4" t="s">
        <v>22</v>
      </c>
      <c r="B29" s="4" t="s">
        <v>70</v>
      </c>
      <c r="C29" s="12">
        <v>0.93</v>
      </c>
      <c r="D29" s="12">
        <v>0.93</v>
      </c>
      <c r="E29" s="12">
        <v>0.93</v>
      </c>
      <c r="F29" s="12">
        <v>0.93</v>
      </c>
      <c r="G29" s="37">
        <v>0.99</v>
      </c>
      <c r="H29" s="12">
        <v>0.93</v>
      </c>
      <c r="I29" s="37">
        <v>0.99</v>
      </c>
    </row>
    <row r="30" spans="1:9" x14ac:dyDescent="0.25">
      <c r="A30" s="4" t="s">
        <v>23</v>
      </c>
      <c r="B30" s="4" t="s">
        <v>71</v>
      </c>
      <c r="C30" s="12">
        <v>0.93</v>
      </c>
      <c r="D30" s="12">
        <v>0.93</v>
      </c>
      <c r="E30" s="12">
        <v>0.93</v>
      </c>
      <c r="F30" s="12">
        <v>0.93</v>
      </c>
      <c r="G30" s="37">
        <v>0.99</v>
      </c>
      <c r="H30" s="12">
        <v>0.93</v>
      </c>
      <c r="I30" s="37">
        <v>0.99</v>
      </c>
    </row>
    <row r="31" spans="1:9" x14ac:dyDescent="0.25">
      <c r="A31" s="4" t="s">
        <v>24</v>
      </c>
      <c r="B31" s="4" t="s">
        <v>72</v>
      </c>
      <c r="C31" s="12">
        <v>1</v>
      </c>
      <c r="D31" s="24">
        <v>1</v>
      </c>
      <c r="E31" s="24">
        <v>1</v>
      </c>
      <c r="F31" s="24">
        <v>1</v>
      </c>
      <c r="G31" s="24">
        <v>1</v>
      </c>
      <c r="H31" s="24">
        <v>1</v>
      </c>
      <c r="I31" s="24">
        <v>1</v>
      </c>
    </row>
    <row r="32" spans="1:9" x14ac:dyDescent="0.25">
      <c r="A32" s="4" t="s">
        <v>90</v>
      </c>
      <c r="B32" s="4" t="s">
        <v>73</v>
      </c>
      <c r="C32" s="12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</row>
    <row r="33" spans="1:9" x14ac:dyDescent="0.25">
      <c r="A33" s="4" t="s">
        <v>25</v>
      </c>
      <c r="B33" s="4" t="s">
        <v>74</v>
      </c>
      <c r="C33" s="12">
        <v>1</v>
      </c>
      <c r="D33" s="24">
        <v>1</v>
      </c>
      <c r="E33" s="24">
        <v>1</v>
      </c>
      <c r="F33" s="24">
        <v>1</v>
      </c>
      <c r="G33" s="24">
        <v>1</v>
      </c>
      <c r="H33" s="24">
        <v>1</v>
      </c>
      <c r="I33" s="24">
        <v>1</v>
      </c>
    </row>
    <row r="34" spans="1:9" x14ac:dyDescent="0.25">
      <c r="A34" s="4" t="s">
        <v>26</v>
      </c>
      <c r="B34" s="4" t="s">
        <v>75</v>
      </c>
      <c r="C34" s="12">
        <v>1</v>
      </c>
      <c r="D34" s="24">
        <v>1</v>
      </c>
      <c r="E34" s="24">
        <v>1</v>
      </c>
      <c r="F34" s="24">
        <v>1</v>
      </c>
      <c r="G34" s="24">
        <v>1</v>
      </c>
      <c r="H34" s="24">
        <v>1</v>
      </c>
      <c r="I34" s="24">
        <v>1</v>
      </c>
    </row>
    <row r="35" spans="1:9" x14ac:dyDescent="0.25">
      <c r="A35" s="4" t="s">
        <v>27</v>
      </c>
      <c r="B35" s="4" t="s">
        <v>76</v>
      </c>
      <c r="C35" s="12">
        <v>15</v>
      </c>
      <c r="D35" s="24">
        <v>15</v>
      </c>
      <c r="E35" s="24">
        <v>15</v>
      </c>
      <c r="F35" s="24">
        <v>15</v>
      </c>
      <c r="G35" s="24">
        <v>15</v>
      </c>
      <c r="H35" s="24">
        <v>15</v>
      </c>
      <c r="I35" s="24">
        <v>15</v>
      </c>
    </row>
    <row r="36" spans="1:9" x14ac:dyDescent="0.25">
      <c r="A36" s="4" t="s">
        <v>28</v>
      </c>
      <c r="B36" s="4" t="s">
        <v>77</v>
      </c>
      <c r="C36" s="12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</row>
    <row r="37" spans="1:9" x14ac:dyDescent="0.25">
      <c r="A37" s="4" t="s">
        <v>29</v>
      </c>
      <c r="B37" s="4" t="s">
        <v>78</v>
      </c>
      <c r="C37" s="12">
        <v>100000</v>
      </c>
      <c r="D37" s="24">
        <v>100000</v>
      </c>
      <c r="E37" s="24">
        <v>100000</v>
      </c>
      <c r="F37" s="24">
        <v>100000</v>
      </c>
      <c r="G37" s="24">
        <v>100000</v>
      </c>
      <c r="H37" s="24">
        <v>100000</v>
      </c>
      <c r="I37" s="24">
        <v>100000</v>
      </c>
    </row>
    <row r="38" spans="1:9" x14ac:dyDescent="0.25">
      <c r="A38" s="5" t="s">
        <v>30</v>
      </c>
      <c r="B38" s="5" t="s">
        <v>79</v>
      </c>
      <c r="C38" s="13" t="s">
        <v>31</v>
      </c>
      <c r="D38" s="27">
        <v>7</v>
      </c>
      <c r="E38" s="27">
        <v>7</v>
      </c>
      <c r="F38" s="27">
        <v>7</v>
      </c>
      <c r="G38" s="27">
        <v>7</v>
      </c>
      <c r="H38" s="27">
        <v>7</v>
      </c>
      <c r="I38" s="27">
        <v>7</v>
      </c>
    </row>
    <row r="39" spans="1:9" x14ac:dyDescent="0.25">
      <c r="A39" s="5" t="s">
        <v>32</v>
      </c>
      <c r="B39" s="5" t="s">
        <v>80</v>
      </c>
      <c r="C39" s="13" t="s">
        <v>33</v>
      </c>
      <c r="D39" s="27">
        <v>21</v>
      </c>
      <c r="E39" s="27">
        <v>21</v>
      </c>
      <c r="F39" s="27">
        <v>21</v>
      </c>
      <c r="G39" s="27">
        <v>21</v>
      </c>
      <c r="H39" s="27">
        <v>21</v>
      </c>
      <c r="I39" s="27">
        <v>21</v>
      </c>
    </row>
    <row r="40" spans="1:9" x14ac:dyDescent="0.25">
      <c r="A40" s="5" t="s">
        <v>34</v>
      </c>
      <c r="B40" s="5" t="s">
        <v>81</v>
      </c>
      <c r="C40" s="28">
        <v>0.147025352</v>
      </c>
      <c r="D40" s="23">
        <v>0.147025352</v>
      </c>
      <c r="E40" s="23">
        <v>0.147025352</v>
      </c>
      <c r="F40" s="23">
        <v>0.147025352</v>
      </c>
      <c r="G40" s="23">
        <v>0.147025352</v>
      </c>
      <c r="H40" s="23">
        <v>0.147025352</v>
      </c>
      <c r="I40" s="23">
        <v>0.147025352</v>
      </c>
    </row>
    <row r="41" spans="1:9" x14ac:dyDescent="0.25">
      <c r="A41" s="5" t="s">
        <v>35</v>
      </c>
      <c r="B41" s="5" t="s">
        <v>82</v>
      </c>
      <c r="C41" s="17">
        <v>8.5168778000000001E-2</v>
      </c>
      <c r="D41" s="23">
        <v>8.5168778000000001E-2</v>
      </c>
      <c r="E41" s="23">
        <v>8.5168778000000001E-2</v>
      </c>
      <c r="F41" s="23">
        <v>8.5168778000000001E-2</v>
      </c>
      <c r="G41" s="23">
        <v>8.5168778000000001E-2</v>
      </c>
      <c r="H41" s="23">
        <v>8.5168778000000001E-2</v>
      </c>
      <c r="I41" s="23">
        <v>8.5168778000000001E-2</v>
      </c>
    </row>
    <row r="42" spans="1:9" x14ac:dyDescent="0.25">
      <c r="A42" s="5" t="s">
        <v>36</v>
      </c>
      <c r="B42" s="5" t="s">
        <v>83</v>
      </c>
      <c r="C42" s="17">
        <f t="shared" ref="C42:H43" si="0">C40*0.9</f>
        <v>0.13232281679999999</v>
      </c>
      <c r="D42" s="23">
        <f t="shared" si="0"/>
        <v>0.13232281679999999</v>
      </c>
      <c r="E42" s="31">
        <f>E40/3</f>
        <v>4.9008450666666668E-2</v>
      </c>
      <c r="F42" s="23">
        <f t="shared" si="0"/>
        <v>0.13232281679999999</v>
      </c>
      <c r="G42" s="23">
        <f t="shared" ref="G42" si="1">G40*0.9</f>
        <v>0.13232281679999999</v>
      </c>
      <c r="H42" s="23">
        <f t="shared" si="0"/>
        <v>0.13232281679999999</v>
      </c>
      <c r="I42" s="31">
        <f>I40/3</f>
        <v>4.9008450666666668E-2</v>
      </c>
    </row>
    <row r="43" spans="1:9" x14ac:dyDescent="0.25">
      <c r="A43" s="5" t="s">
        <v>37</v>
      </c>
      <c r="B43" s="5" t="s">
        <v>84</v>
      </c>
      <c r="C43" s="17">
        <f t="shared" si="0"/>
        <v>7.6651900199999998E-2</v>
      </c>
      <c r="D43" s="23">
        <f t="shared" si="0"/>
        <v>7.6651900199999998E-2</v>
      </c>
      <c r="E43" s="31">
        <f>E41/3</f>
        <v>2.8389592666666668E-2</v>
      </c>
      <c r="F43" s="23">
        <f t="shared" si="0"/>
        <v>7.6651900199999998E-2</v>
      </c>
      <c r="G43" s="23">
        <f t="shared" ref="G43" si="2">G41*0.9</f>
        <v>7.6651900199999998E-2</v>
      </c>
      <c r="H43" s="23">
        <f t="shared" si="0"/>
        <v>7.6651900199999998E-2</v>
      </c>
      <c r="I43" s="31">
        <f>I41/3</f>
        <v>2.8389592666666668E-2</v>
      </c>
    </row>
    <row r="44" spans="1:9" x14ac:dyDescent="0.25">
      <c r="A44" s="5" t="s">
        <v>38</v>
      </c>
      <c r="B44" s="5" t="s">
        <v>85</v>
      </c>
      <c r="C44" s="29">
        <v>3.8650000000000002</v>
      </c>
      <c r="D44" s="29">
        <v>3.8650000000000002</v>
      </c>
      <c r="E44" s="29">
        <v>3.8650000000000002</v>
      </c>
      <c r="F44" s="29">
        <v>3.8650000000000002</v>
      </c>
      <c r="G44" s="29">
        <v>3.8650000000000002</v>
      </c>
      <c r="H44" s="33">
        <f>C44*3</f>
        <v>11.595000000000001</v>
      </c>
      <c r="I44" s="33">
        <f>D44*3</f>
        <v>11.595000000000001</v>
      </c>
    </row>
    <row r="45" spans="1:9" x14ac:dyDescent="0.25">
      <c r="A45" s="5" t="s">
        <v>39</v>
      </c>
      <c r="B45" s="5" t="s">
        <v>86</v>
      </c>
      <c r="C45" s="13">
        <v>1046</v>
      </c>
      <c r="D45" s="27">
        <v>1046</v>
      </c>
      <c r="E45" s="27">
        <v>1046</v>
      </c>
      <c r="F45" s="27">
        <v>1046</v>
      </c>
      <c r="G45" s="27">
        <v>1046</v>
      </c>
      <c r="H45" s="27">
        <v>1046</v>
      </c>
      <c r="I45" s="27">
        <v>1046</v>
      </c>
    </row>
    <row r="46" spans="1:9" x14ac:dyDescent="0.25">
      <c r="A46" s="5" t="s">
        <v>40</v>
      </c>
      <c r="B46" s="5" t="s">
        <v>87</v>
      </c>
      <c r="C46" s="13">
        <v>225.63</v>
      </c>
      <c r="D46" s="27">
        <v>225.63</v>
      </c>
      <c r="E46" s="27">
        <v>225.63</v>
      </c>
      <c r="F46" s="27">
        <v>225.63</v>
      </c>
      <c r="G46" s="27">
        <v>225.63</v>
      </c>
      <c r="H46" s="27">
        <v>225.63</v>
      </c>
      <c r="I46" s="27">
        <v>225.63</v>
      </c>
    </row>
    <row r="47" spans="1:9" x14ac:dyDescent="0.25">
      <c r="A47" s="5" t="s">
        <v>41</v>
      </c>
      <c r="B47" s="5" t="s">
        <v>88</v>
      </c>
      <c r="C47" s="13" t="s">
        <v>13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</row>
    <row r="48" spans="1:9" x14ac:dyDescent="0.25">
      <c r="A48" s="5" t="s">
        <v>42</v>
      </c>
      <c r="B48" s="5" t="s">
        <v>89</v>
      </c>
      <c r="C48" s="13" t="s">
        <v>13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ignoredErrors>
    <ignoredError sqref="E42:E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8BCE-5616-443C-A3B0-7B28F9E573B6}">
  <dimension ref="A1:L48"/>
  <sheetViews>
    <sheetView tabSelected="1" zoomScale="115" zoomScaleNormal="115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15.42578125" bestFit="1" customWidth="1"/>
    <col min="2" max="2" width="54.140625" customWidth="1"/>
    <col min="3" max="5" width="21.42578125" customWidth="1"/>
    <col min="6" max="6" width="22.140625" customWidth="1"/>
    <col min="7" max="9" width="21.42578125" customWidth="1"/>
    <col min="11" max="11" width="18.5703125" customWidth="1"/>
    <col min="12" max="12" width="28.5703125" customWidth="1"/>
  </cols>
  <sheetData>
    <row r="1" spans="1:12" s="8" customFormat="1" x14ac:dyDescent="0.25">
      <c r="A1" s="7" t="s">
        <v>0</v>
      </c>
      <c r="B1" s="6" t="s">
        <v>44</v>
      </c>
      <c r="C1" s="6" t="s">
        <v>101</v>
      </c>
      <c r="D1" s="6" t="s">
        <v>102</v>
      </c>
      <c r="E1" s="6" t="s">
        <v>111</v>
      </c>
      <c r="F1" s="6" t="s">
        <v>116</v>
      </c>
      <c r="G1" s="6" t="s">
        <v>117</v>
      </c>
      <c r="H1" s="6" t="s">
        <v>118</v>
      </c>
      <c r="I1" s="6" t="s">
        <v>123</v>
      </c>
      <c r="K1"/>
      <c r="L1"/>
    </row>
    <row r="2" spans="1:12" x14ac:dyDescent="0.25">
      <c r="A2" s="1" t="s">
        <v>1</v>
      </c>
      <c r="B2" s="1" t="s">
        <v>45</v>
      </c>
      <c r="C2" s="26">
        <v>16.278034900000002</v>
      </c>
      <c r="D2" s="26">
        <v>16.278034900000002</v>
      </c>
      <c r="E2" s="26">
        <v>16.278034900000002</v>
      </c>
      <c r="F2" s="26">
        <v>16.278034900000002</v>
      </c>
      <c r="G2" s="26">
        <v>16.278034900000002</v>
      </c>
      <c r="H2" s="26">
        <v>16.278034900000002</v>
      </c>
      <c r="I2" s="26">
        <v>16.278034900000002</v>
      </c>
      <c r="K2" t="s">
        <v>102</v>
      </c>
      <c r="L2" t="s">
        <v>115</v>
      </c>
    </row>
    <row r="3" spans="1:12" x14ac:dyDescent="0.25">
      <c r="A3" s="1" t="s">
        <v>2</v>
      </c>
      <c r="B3" s="1" t="s">
        <v>45</v>
      </c>
      <c r="C3" s="9">
        <v>46.094006399999998</v>
      </c>
      <c r="D3" s="25">
        <v>46.094006399999998</v>
      </c>
      <c r="E3" s="25">
        <v>46.094006399999998</v>
      </c>
      <c r="F3" s="25">
        <v>46.094006399999998</v>
      </c>
      <c r="G3" s="25">
        <v>46.094006399999998</v>
      </c>
      <c r="H3" s="25">
        <v>46.094006399999998</v>
      </c>
      <c r="I3" s="25">
        <v>46.094006399999998</v>
      </c>
    </row>
    <row r="4" spans="1:12" x14ac:dyDescent="0.25">
      <c r="A4" s="1" t="s">
        <v>3</v>
      </c>
      <c r="B4" s="1" t="s">
        <v>91</v>
      </c>
      <c r="C4" s="9" t="s">
        <v>92</v>
      </c>
      <c r="D4" s="18">
        <v>1</v>
      </c>
      <c r="E4" s="18">
        <v>0.25</v>
      </c>
      <c r="F4" s="18">
        <v>1</v>
      </c>
      <c r="G4" s="18">
        <v>1</v>
      </c>
      <c r="H4" s="18">
        <v>1</v>
      </c>
      <c r="I4" s="18">
        <v>1</v>
      </c>
      <c r="K4" t="s">
        <v>111</v>
      </c>
      <c r="L4" t="s">
        <v>122</v>
      </c>
    </row>
    <row r="5" spans="1:12" x14ac:dyDescent="0.25">
      <c r="A5" s="1" t="s">
        <v>4</v>
      </c>
      <c r="B5" s="1" t="s">
        <v>46</v>
      </c>
      <c r="C5" s="9">
        <v>40</v>
      </c>
      <c r="D5" s="18">
        <v>40</v>
      </c>
      <c r="E5" s="18">
        <v>40</v>
      </c>
      <c r="F5" s="18">
        <v>40</v>
      </c>
      <c r="G5" s="18">
        <v>40</v>
      </c>
      <c r="H5" s="18">
        <v>40</v>
      </c>
      <c r="I5" s="18">
        <v>40</v>
      </c>
    </row>
    <row r="6" spans="1:12" x14ac:dyDescent="0.25">
      <c r="A6" s="1" t="s">
        <v>43</v>
      </c>
      <c r="B6" s="1" t="s">
        <v>47</v>
      </c>
      <c r="C6" s="14">
        <v>1000000</v>
      </c>
      <c r="D6" s="18">
        <v>1000000</v>
      </c>
      <c r="E6" s="18">
        <v>1000000</v>
      </c>
      <c r="F6" s="18">
        <v>1000000</v>
      </c>
      <c r="G6" s="18">
        <v>1000000</v>
      </c>
      <c r="H6" s="18">
        <v>1000000</v>
      </c>
      <c r="I6" s="18">
        <v>1000000</v>
      </c>
      <c r="K6" t="s">
        <v>116</v>
      </c>
      <c r="L6" t="s">
        <v>119</v>
      </c>
    </row>
    <row r="7" spans="1:12" x14ac:dyDescent="0.25">
      <c r="A7" s="1" t="s">
        <v>6</v>
      </c>
      <c r="B7" s="1" t="s">
        <v>48</v>
      </c>
      <c r="C7" s="26">
        <v>20</v>
      </c>
      <c r="D7" s="26">
        <v>20</v>
      </c>
      <c r="E7" s="26">
        <v>20</v>
      </c>
      <c r="F7" s="26">
        <v>20</v>
      </c>
      <c r="G7" s="26">
        <v>20</v>
      </c>
      <c r="H7" s="26">
        <v>20</v>
      </c>
      <c r="I7" s="26">
        <v>20</v>
      </c>
    </row>
    <row r="8" spans="1:12" x14ac:dyDescent="0.25">
      <c r="A8" s="2" t="s">
        <v>7</v>
      </c>
      <c r="B8" s="2" t="s">
        <v>51</v>
      </c>
      <c r="C8" s="15">
        <v>7</v>
      </c>
      <c r="D8" s="20">
        <v>7</v>
      </c>
      <c r="E8" s="20">
        <v>7</v>
      </c>
      <c r="F8" s="20">
        <v>7</v>
      </c>
      <c r="G8" s="20">
        <v>7</v>
      </c>
      <c r="H8" s="20">
        <v>7</v>
      </c>
      <c r="I8" s="20">
        <v>7</v>
      </c>
      <c r="K8" t="s">
        <v>117</v>
      </c>
      <c r="L8" t="s">
        <v>124</v>
      </c>
    </row>
    <row r="9" spans="1:12" ht="30" x14ac:dyDescent="0.25">
      <c r="A9" s="2" t="s">
        <v>49</v>
      </c>
      <c r="B9" s="2" t="s">
        <v>52</v>
      </c>
      <c r="C9" s="16" t="s">
        <v>103</v>
      </c>
      <c r="D9" s="21" t="s">
        <v>107</v>
      </c>
      <c r="E9" s="21" t="s">
        <v>107</v>
      </c>
      <c r="F9" s="21" t="s">
        <v>107</v>
      </c>
      <c r="G9" s="21" t="s">
        <v>107</v>
      </c>
      <c r="H9" s="21" t="s">
        <v>107</v>
      </c>
      <c r="I9" s="21" t="s">
        <v>107</v>
      </c>
    </row>
    <row r="10" spans="1:12" x14ac:dyDescent="0.25">
      <c r="A10" s="2" t="s">
        <v>50</v>
      </c>
      <c r="B10" s="2" t="s">
        <v>53</v>
      </c>
      <c r="C10" s="16" t="s">
        <v>104</v>
      </c>
      <c r="D10" s="21" t="s">
        <v>108</v>
      </c>
      <c r="E10" s="21" t="s">
        <v>108</v>
      </c>
      <c r="F10" s="21" t="s">
        <v>108</v>
      </c>
      <c r="G10" s="21" t="s">
        <v>108</v>
      </c>
      <c r="H10" s="21" t="s">
        <v>108</v>
      </c>
      <c r="I10" s="21" t="s">
        <v>108</v>
      </c>
      <c r="K10" s="30" t="s">
        <v>118</v>
      </c>
      <c r="L10" t="s">
        <v>120</v>
      </c>
    </row>
    <row r="11" spans="1:12" x14ac:dyDescent="0.25">
      <c r="A11" s="2" t="s">
        <v>8</v>
      </c>
      <c r="B11" s="2" t="s">
        <v>54</v>
      </c>
      <c r="C11" s="10">
        <v>891.32</v>
      </c>
      <c r="D11" s="10">
        <v>891.32</v>
      </c>
      <c r="E11" s="10">
        <v>891.32</v>
      </c>
      <c r="F11" s="10">
        <v>891.32</v>
      </c>
      <c r="G11" s="10">
        <v>891.32</v>
      </c>
      <c r="H11" s="10">
        <v>891.32</v>
      </c>
      <c r="I11" s="10">
        <v>1</v>
      </c>
    </row>
    <row r="12" spans="1:12" x14ac:dyDescent="0.25">
      <c r="A12" s="2" t="s">
        <v>63</v>
      </c>
      <c r="B12" s="2" t="s">
        <v>64</v>
      </c>
      <c r="C12" s="1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K12" t="s">
        <v>123</v>
      </c>
      <c r="L12" s="35" t="s">
        <v>121</v>
      </c>
    </row>
    <row r="13" spans="1:12" x14ac:dyDescent="0.25">
      <c r="A13" s="2" t="s">
        <v>9</v>
      </c>
      <c r="B13" s="2" t="s">
        <v>114</v>
      </c>
      <c r="C13" s="10" t="s">
        <v>93</v>
      </c>
      <c r="D13" s="20">
        <v>12</v>
      </c>
      <c r="E13" s="20">
        <v>12</v>
      </c>
      <c r="F13" s="20">
        <v>12</v>
      </c>
      <c r="G13" s="20">
        <v>12</v>
      </c>
      <c r="H13" s="20">
        <v>12</v>
      </c>
      <c r="I13" s="20">
        <v>0</v>
      </c>
    </row>
    <row r="14" spans="1:12" x14ac:dyDescent="0.25">
      <c r="A14" s="2" t="s">
        <v>10</v>
      </c>
      <c r="B14" s="2" t="s">
        <v>55</v>
      </c>
      <c r="C14" s="10" t="s">
        <v>105</v>
      </c>
      <c r="D14" s="20">
        <v>891.32</v>
      </c>
      <c r="E14" s="20">
        <v>891.32</v>
      </c>
      <c r="F14" s="20">
        <v>891.32</v>
      </c>
      <c r="G14" s="20">
        <v>891.32</v>
      </c>
      <c r="H14" s="20">
        <v>891.32</v>
      </c>
      <c r="I14" s="20">
        <v>0</v>
      </c>
    </row>
    <row r="15" spans="1:12" x14ac:dyDescent="0.25">
      <c r="A15" s="2" t="s">
        <v>11</v>
      </c>
      <c r="B15" s="2" t="s">
        <v>56</v>
      </c>
      <c r="C15" s="10">
        <v>25</v>
      </c>
      <c r="D15" s="20">
        <v>25</v>
      </c>
      <c r="E15" s="20">
        <v>25</v>
      </c>
      <c r="F15" s="20">
        <v>25</v>
      </c>
      <c r="G15" s="20">
        <v>25</v>
      </c>
      <c r="H15" s="20">
        <v>25</v>
      </c>
      <c r="I15" s="20">
        <v>25</v>
      </c>
    </row>
    <row r="16" spans="1:12" ht="45" x14ac:dyDescent="0.25">
      <c r="A16" s="2" t="s">
        <v>95</v>
      </c>
      <c r="B16" s="2" t="s">
        <v>96</v>
      </c>
      <c r="C16" s="16" t="s">
        <v>94</v>
      </c>
      <c r="D16" s="19" t="s">
        <v>109</v>
      </c>
      <c r="E16" s="19" t="s">
        <v>109</v>
      </c>
      <c r="F16" s="19" t="s">
        <v>109</v>
      </c>
      <c r="G16" s="19" t="s">
        <v>109</v>
      </c>
      <c r="H16" s="19" t="s">
        <v>109</v>
      </c>
      <c r="I16" s="19" t="s">
        <v>109</v>
      </c>
    </row>
    <row r="17" spans="1:9" x14ac:dyDescent="0.25">
      <c r="A17" s="2" t="s">
        <v>12</v>
      </c>
      <c r="B17" s="2" t="s">
        <v>57</v>
      </c>
      <c r="C17" s="10">
        <v>0</v>
      </c>
      <c r="D17" s="20" t="s">
        <v>110</v>
      </c>
      <c r="E17" s="20" t="s">
        <v>110</v>
      </c>
      <c r="F17" s="20" t="s">
        <v>110</v>
      </c>
      <c r="G17" s="20" t="s">
        <v>110</v>
      </c>
      <c r="H17" s="20" t="s">
        <v>110</v>
      </c>
      <c r="I17" s="20" t="s">
        <v>110</v>
      </c>
    </row>
    <row r="18" spans="1:9" ht="45" x14ac:dyDescent="0.25">
      <c r="A18" s="2" t="s">
        <v>14</v>
      </c>
      <c r="B18" s="2" t="s">
        <v>58</v>
      </c>
      <c r="C18" s="38" t="s">
        <v>94</v>
      </c>
      <c r="D18" s="39" t="s">
        <v>109</v>
      </c>
      <c r="E18" s="39" t="s">
        <v>109</v>
      </c>
      <c r="F18" s="39" t="s">
        <v>109</v>
      </c>
      <c r="G18" s="39" t="s">
        <v>109</v>
      </c>
      <c r="H18" s="39" t="s">
        <v>109</v>
      </c>
      <c r="I18" s="39" t="s">
        <v>109</v>
      </c>
    </row>
    <row r="19" spans="1:9" x14ac:dyDescent="0.25">
      <c r="A19" s="3" t="s">
        <v>98</v>
      </c>
      <c r="B19" s="3" t="s">
        <v>99</v>
      </c>
      <c r="C19" s="11" t="s">
        <v>100</v>
      </c>
      <c r="D19" s="22">
        <v>6500</v>
      </c>
      <c r="E19" s="22">
        <v>6500</v>
      </c>
      <c r="F19" s="22">
        <v>6500</v>
      </c>
      <c r="G19" s="22">
        <v>6500</v>
      </c>
      <c r="H19" s="22">
        <v>6500</v>
      </c>
      <c r="I19" s="22">
        <v>6500</v>
      </c>
    </row>
    <row r="20" spans="1:9" x14ac:dyDescent="0.25">
      <c r="A20" s="3" t="s">
        <v>15</v>
      </c>
      <c r="B20" s="3" t="s">
        <v>59</v>
      </c>
      <c r="C20" s="11" t="s">
        <v>97</v>
      </c>
      <c r="D20" s="22">
        <v>0.85</v>
      </c>
      <c r="E20" s="22">
        <v>0.85</v>
      </c>
      <c r="F20" s="22">
        <v>0.85</v>
      </c>
      <c r="G20" s="22">
        <v>0.85</v>
      </c>
      <c r="H20" s="22">
        <v>0.85</v>
      </c>
      <c r="I20" s="22">
        <v>0.85</v>
      </c>
    </row>
    <row r="21" spans="1:9" x14ac:dyDescent="0.25">
      <c r="A21" s="3" t="s">
        <v>16</v>
      </c>
      <c r="B21" s="3" t="s">
        <v>60</v>
      </c>
      <c r="C21" s="11">
        <v>1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2">
        <v>1</v>
      </c>
    </row>
    <row r="22" spans="1:9" x14ac:dyDescent="0.25">
      <c r="A22" s="3" t="s">
        <v>17</v>
      </c>
      <c r="B22" s="3" t="s">
        <v>61</v>
      </c>
      <c r="C22" s="11">
        <v>1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</row>
    <row r="23" spans="1:9" x14ac:dyDescent="0.25">
      <c r="A23" s="3" t="s">
        <v>18</v>
      </c>
      <c r="B23" s="3" t="s">
        <v>62</v>
      </c>
      <c r="C23" s="11">
        <v>400</v>
      </c>
      <c r="D23" s="22">
        <v>400</v>
      </c>
      <c r="E23" s="22">
        <v>400</v>
      </c>
      <c r="F23" s="32">
        <v>100</v>
      </c>
      <c r="G23" s="22">
        <v>400</v>
      </c>
      <c r="H23" s="22">
        <v>400</v>
      </c>
      <c r="I23" s="32">
        <v>0.01</v>
      </c>
    </row>
    <row r="24" spans="1:9" x14ac:dyDescent="0.25">
      <c r="A24" s="3" t="s">
        <v>66</v>
      </c>
      <c r="B24" s="3" t="s">
        <v>65</v>
      </c>
      <c r="C24" s="11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</row>
    <row r="25" spans="1:9" x14ac:dyDescent="0.25">
      <c r="A25" s="3" t="s">
        <v>19</v>
      </c>
      <c r="B25" s="3" t="s">
        <v>67</v>
      </c>
      <c r="C25" s="11">
        <v>10</v>
      </c>
      <c r="D25" s="22">
        <v>10</v>
      </c>
      <c r="E25" s="22">
        <v>10</v>
      </c>
      <c r="F25" s="22">
        <v>10</v>
      </c>
      <c r="G25" s="22">
        <v>10</v>
      </c>
      <c r="H25" s="22">
        <v>10</v>
      </c>
      <c r="I25" s="22">
        <v>0</v>
      </c>
    </row>
    <row r="26" spans="1:9" x14ac:dyDescent="0.25">
      <c r="A26" s="3" t="s">
        <v>112</v>
      </c>
      <c r="B26" s="3" t="s">
        <v>113</v>
      </c>
      <c r="C26" s="11">
        <v>400</v>
      </c>
      <c r="D26" s="22">
        <v>400</v>
      </c>
      <c r="E26" s="22">
        <v>400</v>
      </c>
      <c r="F26" s="32">
        <v>100</v>
      </c>
      <c r="G26" s="22">
        <v>400</v>
      </c>
      <c r="H26" s="22">
        <v>400</v>
      </c>
      <c r="I26" s="32">
        <v>0.01</v>
      </c>
    </row>
    <row r="27" spans="1:9" x14ac:dyDescent="0.25">
      <c r="A27" s="3" t="s">
        <v>20</v>
      </c>
      <c r="B27" s="3" t="s">
        <v>68</v>
      </c>
      <c r="C27" s="11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</row>
    <row r="28" spans="1:9" x14ac:dyDescent="0.25">
      <c r="A28" s="3" t="s">
        <v>21</v>
      </c>
      <c r="B28" s="3" t="s">
        <v>69</v>
      </c>
      <c r="C28" s="11">
        <v>100000</v>
      </c>
      <c r="D28" s="22">
        <v>100000</v>
      </c>
      <c r="E28" s="22">
        <v>100000</v>
      </c>
      <c r="F28" s="22">
        <v>100000</v>
      </c>
      <c r="G28" s="22">
        <v>100000</v>
      </c>
      <c r="H28" s="22">
        <v>100000</v>
      </c>
      <c r="I28" s="22">
        <v>100000</v>
      </c>
    </row>
    <row r="29" spans="1:9" x14ac:dyDescent="0.25">
      <c r="A29" s="4" t="s">
        <v>22</v>
      </c>
      <c r="B29" s="4" t="s">
        <v>70</v>
      </c>
      <c r="C29" s="12">
        <v>0.93</v>
      </c>
      <c r="D29" s="12">
        <v>0.93</v>
      </c>
      <c r="E29" s="12">
        <v>0.93</v>
      </c>
      <c r="F29" s="12">
        <v>0.93</v>
      </c>
      <c r="G29" s="37">
        <v>0.99</v>
      </c>
      <c r="H29" s="12">
        <v>0.93</v>
      </c>
      <c r="I29" s="37">
        <v>0.99</v>
      </c>
    </row>
    <row r="30" spans="1:9" x14ac:dyDescent="0.25">
      <c r="A30" s="4" t="s">
        <v>23</v>
      </c>
      <c r="B30" s="4" t="s">
        <v>71</v>
      </c>
      <c r="C30" s="12">
        <v>0.93</v>
      </c>
      <c r="D30" s="12">
        <v>0.93</v>
      </c>
      <c r="E30" s="12">
        <v>0.93</v>
      </c>
      <c r="F30" s="12">
        <v>0.93</v>
      </c>
      <c r="G30" s="37">
        <v>0.99</v>
      </c>
      <c r="H30" s="12">
        <v>0.93</v>
      </c>
      <c r="I30" s="37">
        <v>0.99</v>
      </c>
    </row>
    <row r="31" spans="1:9" x14ac:dyDescent="0.25">
      <c r="A31" s="4" t="s">
        <v>24</v>
      </c>
      <c r="B31" s="4" t="s">
        <v>72</v>
      </c>
      <c r="C31" s="12">
        <v>1</v>
      </c>
      <c r="D31" s="24">
        <v>1</v>
      </c>
      <c r="E31" s="24">
        <v>1</v>
      </c>
      <c r="F31" s="24">
        <v>1</v>
      </c>
      <c r="G31" s="24">
        <v>1</v>
      </c>
      <c r="H31" s="24">
        <v>1</v>
      </c>
      <c r="I31" s="24">
        <v>0.01</v>
      </c>
    </row>
    <row r="32" spans="1:9" x14ac:dyDescent="0.25">
      <c r="A32" s="4" t="s">
        <v>90</v>
      </c>
      <c r="B32" s="4" t="s">
        <v>73</v>
      </c>
      <c r="C32" s="12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</row>
    <row r="33" spans="1:9" x14ac:dyDescent="0.25">
      <c r="A33" s="4" t="s">
        <v>25</v>
      </c>
      <c r="B33" s="4" t="s">
        <v>74</v>
      </c>
      <c r="C33" s="12">
        <v>1</v>
      </c>
      <c r="D33" s="24">
        <v>1</v>
      </c>
      <c r="E33" s="24">
        <v>1</v>
      </c>
      <c r="F33" s="24">
        <v>1</v>
      </c>
      <c r="G33" s="24">
        <v>1</v>
      </c>
      <c r="H33" s="24">
        <v>1</v>
      </c>
      <c r="I33" s="24">
        <v>0.01</v>
      </c>
    </row>
    <row r="34" spans="1:9" x14ac:dyDescent="0.25">
      <c r="A34" s="4" t="s">
        <v>26</v>
      </c>
      <c r="B34" s="4" t="s">
        <v>75</v>
      </c>
      <c r="C34" s="12">
        <v>1</v>
      </c>
      <c r="D34" s="24">
        <v>1</v>
      </c>
      <c r="E34" s="24">
        <v>1</v>
      </c>
      <c r="F34" s="24">
        <v>1</v>
      </c>
      <c r="G34" s="24">
        <v>1</v>
      </c>
      <c r="H34" s="24">
        <v>1</v>
      </c>
      <c r="I34" s="24">
        <v>0.01</v>
      </c>
    </row>
    <row r="35" spans="1:9" x14ac:dyDescent="0.25">
      <c r="A35" s="4" t="s">
        <v>27</v>
      </c>
      <c r="B35" s="4" t="s">
        <v>76</v>
      </c>
      <c r="C35" s="12">
        <v>15</v>
      </c>
      <c r="D35" s="24">
        <v>15</v>
      </c>
      <c r="E35" s="24">
        <v>15</v>
      </c>
      <c r="F35" s="24">
        <v>15</v>
      </c>
      <c r="G35" s="24">
        <v>15</v>
      </c>
      <c r="H35" s="24">
        <v>15</v>
      </c>
      <c r="I35" s="24">
        <v>15</v>
      </c>
    </row>
    <row r="36" spans="1:9" x14ac:dyDescent="0.25">
      <c r="A36" s="4" t="s">
        <v>28</v>
      </c>
      <c r="B36" s="4" t="s">
        <v>77</v>
      </c>
      <c r="C36" s="12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</row>
    <row r="37" spans="1:9" x14ac:dyDescent="0.25">
      <c r="A37" s="4" t="s">
        <v>29</v>
      </c>
      <c r="B37" s="4" t="s">
        <v>78</v>
      </c>
      <c r="C37" s="12">
        <v>100000</v>
      </c>
      <c r="D37" s="24">
        <v>100000</v>
      </c>
      <c r="E37" s="24">
        <v>100000</v>
      </c>
      <c r="F37" s="24">
        <v>100000</v>
      </c>
      <c r="G37" s="24">
        <v>100000</v>
      </c>
      <c r="H37" s="24">
        <v>100000</v>
      </c>
      <c r="I37" s="24">
        <v>100000</v>
      </c>
    </row>
    <row r="38" spans="1:9" x14ac:dyDescent="0.25">
      <c r="A38" s="5" t="s">
        <v>30</v>
      </c>
      <c r="B38" s="5" t="s">
        <v>79</v>
      </c>
      <c r="C38" s="13" t="s">
        <v>31</v>
      </c>
      <c r="D38" s="27">
        <v>7</v>
      </c>
      <c r="E38" s="27">
        <v>7</v>
      </c>
      <c r="F38" s="27">
        <v>7</v>
      </c>
      <c r="G38" s="27">
        <v>7</v>
      </c>
      <c r="H38" s="27">
        <v>7</v>
      </c>
      <c r="I38" s="27">
        <v>7</v>
      </c>
    </row>
    <row r="39" spans="1:9" x14ac:dyDescent="0.25">
      <c r="A39" s="5" t="s">
        <v>32</v>
      </c>
      <c r="B39" s="5" t="s">
        <v>80</v>
      </c>
      <c r="C39" s="13" t="s">
        <v>33</v>
      </c>
      <c r="D39" s="27">
        <v>21</v>
      </c>
      <c r="E39" s="27">
        <v>21</v>
      </c>
      <c r="F39" s="27">
        <v>21</v>
      </c>
      <c r="G39" s="27">
        <v>21</v>
      </c>
      <c r="H39" s="27">
        <v>21</v>
      </c>
      <c r="I39" s="27">
        <v>21</v>
      </c>
    </row>
    <row r="40" spans="1:9" x14ac:dyDescent="0.25">
      <c r="A40" s="5" t="s">
        <v>34</v>
      </c>
      <c r="B40" s="5" t="s">
        <v>81</v>
      </c>
      <c r="C40" s="28">
        <v>0.147025352</v>
      </c>
      <c r="D40" s="23">
        <v>0.147025352</v>
      </c>
      <c r="E40" s="23">
        <v>0.147025352</v>
      </c>
      <c r="F40" s="23">
        <v>0.147025352</v>
      </c>
      <c r="G40" s="23">
        <v>0.147025352</v>
      </c>
      <c r="H40" s="23">
        <v>0.147025352</v>
      </c>
      <c r="I40" s="23">
        <v>0.147025352</v>
      </c>
    </row>
    <row r="41" spans="1:9" x14ac:dyDescent="0.25">
      <c r="A41" s="5" t="s">
        <v>35</v>
      </c>
      <c r="B41" s="5" t="s">
        <v>82</v>
      </c>
      <c r="C41" s="17">
        <v>8.5168778000000001E-2</v>
      </c>
      <c r="D41" s="23">
        <v>8.5168778000000001E-2</v>
      </c>
      <c r="E41" s="23">
        <v>8.5168778000000001E-2</v>
      </c>
      <c r="F41" s="23">
        <v>8.5168778000000001E-2</v>
      </c>
      <c r="G41" s="23">
        <v>8.5168778000000001E-2</v>
      </c>
      <c r="H41" s="23">
        <v>8.5168778000000001E-2</v>
      </c>
      <c r="I41" s="23">
        <v>8.5168778000000001E-2</v>
      </c>
    </row>
    <row r="42" spans="1:9" x14ac:dyDescent="0.25">
      <c r="A42" s="5" t="s">
        <v>36</v>
      </c>
      <c r="B42" s="5" t="s">
        <v>83</v>
      </c>
      <c r="C42" s="17">
        <f t="shared" ref="C42:H43" si="0">C40*0.9</f>
        <v>0.13232281679999999</v>
      </c>
      <c r="D42" s="23">
        <f t="shared" si="0"/>
        <v>0.13232281679999999</v>
      </c>
      <c r="E42" s="31">
        <f>E40/3</f>
        <v>4.9008450666666668E-2</v>
      </c>
      <c r="F42" s="23">
        <f t="shared" si="0"/>
        <v>0.13232281679999999</v>
      </c>
      <c r="G42" s="23">
        <f t="shared" si="0"/>
        <v>0.13232281679999999</v>
      </c>
      <c r="H42" s="23">
        <f t="shared" si="0"/>
        <v>0.13232281679999999</v>
      </c>
      <c r="I42" s="31">
        <v>1E-8</v>
      </c>
    </row>
    <row r="43" spans="1:9" x14ac:dyDescent="0.25">
      <c r="A43" s="5" t="s">
        <v>37</v>
      </c>
      <c r="B43" s="5" t="s">
        <v>84</v>
      </c>
      <c r="C43" s="17">
        <f t="shared" si="0"/>
        <v>7.6651900199999998E-2</v>
      </c>
      <c r="D43" s="23">
        <f t="shared" si="0"/>
        <v>7.6651900199999998E-2</v>
      </c>
      <c r="E43" s="31">
        <f>E41/3</f>
        <v>2.8389592666666668E-2</v>
      </c>
      <c r="F43" s="23">
        <f t="shared" si="0"/>
        <v>7.6651900199999998E-2</v>
      </c>
      <c r="G43" s="23">
        <f t="shared" si="0"/>
        <v>7.6651900199999998E-2</v>
      </c>
      <c r="H43" s="23">
        <f t="shared" si="0"/>
        <v>7.6651900199999998E-2</v>
      </c>
      <c r="I43" s="31">
        <v>1E-8</v>
      </c>
    </row>
    <row r="44" spans="1:9" x14ac:dyDescent="0.25">
      <c r="A44" s="5" t="s">
        <v>38</v>
      </c>
      <c r="B44" s="5" t="s">
        <v>85</v>
      </c>
      <c r="C44" s="29">
        <v>3.8650000000000002</v>
      </c>
      <c r="D44" s="29">
        <v>3.8650000000000002</v>
      </c>
      <c r="E44" s="29">
        <v>3.8650000000000002</v>
      </c>
      <c r="F44" s="29">
        <v>3.8650000000000002</v>
      </c>
      <c r="G44" s="29">
        <v>3.8650000000000002</v>
      </c>
      <c r="H44" s="33">
        <f>C44*3</f>
        <v>11.595000000000001</v>
      </c>
      <c r="I44" s="33">
        <f>D44*3</f>
        <v>11.595000000000001</v>
      </c>
    </row>
    <row r="45" spans="1:9" x14ac:dyDescent="0.25">
      <c r="A45" s="5" t="s">
        <v>39</v>
      </c>
      <c r="B45" s="5" t="s">
        <v>86</v>
      </c>
      <c r="C45" s="13">
        <v>1046</v>
      </c>
      <c r="D45" s="27">
        <v>1046</v>
      </c>
      <c r="E45" s="27">
        <v>1046</v>
      </c>
      <c r="F45" s="27">
        <v>1046</v>
      </c>
      <c r="G45" s="27">
        <v>1046</v>
      </c>
      <c r="H45" s="27">
        <v>1046</v>
      </c>
      <c r="I45" s="27">
        <v>1046</v>
      </c>
    </row>
    <row r="46" spans="1:9" x14ac:dyDescent="0.25">
      <c r="A46" s="5" t="s">
        <v>40</v>
      </c>
      <c r="B46" s="5" t="s">
        <v>87</v>
      </c>
      <c r="C46" s="13">
        <v>225.63</v>
      </c>
      <c r="D46" s="27">
        <v>225.63</v>
      </c>
      <c r="E46" s="27">
        <v>225.63</v>
      </c>
      <c r="F46" s="27">
        <v>225.63</v>
      </c>
      <c r="G46" s="27">
        <v>225.63</v>
      </c>
      <c r="H46" s="27">
        <v>225.63</v>
      </c>
      <c r="I46" s="27">
        <v>225.63</v>
      </c>
    </row>
    <row r="47" spans="1:9" x14ac:dyDescent="0.25">
      <c r="A47" s="5" t="s">
        <v>41</v>
      </c>
      <c r="B47" s="5" t="s">
        <v>88</v>
      </c>
      <c r="C47" s="13" t="s">
        <v>13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</row>
    <row r="48" spans="1:9" x14ac:dyDescent="0.25">
      <c r="A48" s="5" t="s">
        <v>42</v>
      </c>
      <c r="B48" s="5" t="s">
        <v>89</v>
      </c>
      <c r="C48" s="13" t="s">
        <v>13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C68A-94DC-4527-ADBD-F69933E3D3A1}">
  <dimension ref="A1:L48"/>
  <sheetViews>
    <sheetView topLeftCell="B1" zoomScaleNormal="100" workbookViewId="0">
      <pane ySplit="1" topLeftCell="A30" activePane="bottomLeft" state="frozen"/>
      <selection pane="bottomLeft" activeCell="C35" sqref="C35"/>
    </sheetView>
  </sheetViews>
  <sheetFormatPr defaultRowHeight="15" x14ac:dyDescent="0.25"/>
  <cols>
    <col min="1" max="1" width="15.42578125" bestFit="1" customWidth="1"/>
    <col min="2" max="2" width="54.140625" customWidth="1"/>
    <col min="3" max="5" width="21.42578125" customWidth="1"/>
    <col min="6" max="6" width="22.140625" customWidth="1"/>
    <col min="7" max="9" width="21.42578125" customWidth="1"/>
    <col min="11" max="11" width="18.5703125" customWidth="1"/>
    <col min="12" max="12" width="28.5703125" customWidth="1"/>
  </cols>
  <sheetData>
    <row r="1" spans="1:12" s="8" customFormat="1" x14ac:dyDescent="0.25">
      <c r="A1" s="7" t="s">
        <v>0</v>
      </c>
      <c r="B1" s="6" t="s">
        <v>44</v>
      </c>
      <c r="C1" s="6" t="s">
        <v>101</v>
      </c>
      <c r="D1" s="6" t="s">
        <v>102</v>
      </c>
      <c r="E1" s="6" t="s">
        <v>111</v>
      </c>
      <c r="F1" s="6" t="s">
        <v>116</v>
      </c>
      <c r="G1" s="6" t="s">
        <v>117</v>
      </c>
      <c r="H1" s="6" t="s">
        <v>118</v>
      </c>
      <c r="I1" s="6" t="s">
        <v>123</v>
      </c>
      <c r="K1"/>
      <c r="L1"/>
    </row>
    <row r="2" spans="1:12" x14ac:dyDescent="0.25">
      <c r="A2" s="1" t="s">
        <v>1</v>
      </c>
      <c r="B2" s="1" t="s">
        <v>45</v>
      </c>
      <c r="C2" s="18" t="s">
        <v>106</v>
      </c>
      <c r="D2" s="26">
        <v>16.278034900000002</v>
      </c>
      <c r="E2" s="26">
        <v>16.278034900000002</v>
      </c>
      <c r="F2" s="26">
        <v>16.278034900000002</v>
      </c>
      <c r="G2" s="26">
        <v>16.278034900000002</v>
      </c>
      <c r="H2" s="26">
        <v>16.278034900000002</v>
      </c>
      <c r="I2" s="26">
        <v>16.278034900000002</v>
      </c>
      <c r="K2" t="s">
        <v>102</v>
      </c>
      <c r="L2" t="s">
        <v>115</v>
      </c>
    </row>
    <row r="3" spans="1:12" x14ac:dyDescent="0.25">
      <c r="A3" s="1" t="s">
        <v>2</v>
      </c>
      <c r="B3" s="1" t="s">
        <v>45</v>
      </c>
      <c r="C3" s="9">
        <v>46.094006399999998</v>
      </c>
      <c r="D3" s="25">
        <v>46.094006399999998</v>
      </c>
      <c r="E3" s="25">
        <v>46.094006399999998</v>
      </c>
      <c r="F3" s="25">
        <v>46.094006399999998</v>
      </c>
      <c r="G3" s="25">
        <v>46.094006399999998</v>
      </c>
      <c r="H3" s="25">
        <v>46.094006399999998</v>
      </c>
      <c r="I3" s="25">
        <v>46.094006399999998</v>
      </c>
    </row>
    <row r="4" spans="1:12" x14ac:dyDescent="0.25">
      <c r="A4" s="1" t="s">
        <v>3</v>
      </c>
      <c r="B4" s="1" t="s">
        <v>91</v>
      </c>
      <c r="C4" s="9" t="s">
        <v>92</v>
      </c>
      <c r="D4" s="18">
        <v>1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K4" t="s">
        <v>111</v>
      </c>
      <c r="L4" t="s">
        <v>122</v>
      </c>
    </row>
    <row r="5" spans="1:12" x14ac:dyDescent="0.25">
      <c r="A5" s="1" t="s">
        <v>4</v>
      </c>
      <c r="B5" s="1" t="s">
        <v>46</v>
      </c>
      <c r="C5" s="9">
        <v>40</v>
      </c>
      <c r="D5" s="18">
        <v>40</v>
      </c>
      <c r="E5" s="18">
        <v>40</v>
      </c>
      <c r="F5" s="18">
        <v>40</v>
      </c>
      <c r="G5" s="18">
        <v>40</v>
      </c>
      <c r="H5" s="18">
        <v>40</v>
      </c>
      <c r="I5" s="18">
        <v>40</v>
      </c>
    </row>
    <row r="6" spans="1:12" x14ac:dyDescent="0.25">
      <c r="A6" s="1" t="s">
        <v>43</v>
      </c>
      <c r="B6" s="1" t="s">
        <v>47</v>
      </c>
      <c r="C6" s="14">
        <v>1000000</v>
      </c>
      <c r="D6" s="18">
        <v>1000000</v>
      </c>
      <c r="E6" s="18">
        <v>1000000</v>
      </c>
      <c r="F6" s="18">
        <v>1000000</v>
      </c>
      <c r="G6" s="18">
        <v>1000000</v>
      </c>
      <c r="H6" s="18">
        <v>1000000</v>
      </c>
      <c r="I6" s="18">
        <v>1000000</v>
      </c>
      <c r="K6" t="s">
        <v>116</v>
      </c>
      <c r="L6" t="s">
        <v>119</v>
      </c>
    </row>
    <row r="7" spans="1:12" x14ac:dyDescent="0.25">
      <c r="A7" s="1" t="s">
        <v>6</v>
      </c>
      <c r="B7" s="1" t="s">
        <v>48</v>
      </c>
      <c r="C7" s="9" t="s">
        <v>5</v>
      </c>
      <c r="D7" s="26">
        <v>20</v>
      </c>
      <c r="E7" s="26">
        <v>20</v>
      </c>
      <c r="F7" s="26">
        <v>20</v>
      </c>
      <c r="G7" s="26">
        <v>20</v>
      </c>
      <c r="H7" s="26">
        <v>20</v>
      </c>
      <c r="I7" s="26">
        <v>20</v>
      </c>
    </row>
    <row r="8" spans="1:12" x14ac:dyDescent="0.25">
      <c r="A8" s="2" t="s">
        <v>7</v>
      </c>
      <c r="B8" s="2" t="s">
        <v>51</v>
      </c>
      <c r="C8" s="15">
        <v>7</v>
      </c>
      <c r="D8" s="20">
        <v>7</v>
      </c>
      <c r="E8" s="20">
        <v>7</v>
      </c>
      <c r="F8" s="20">
        <v>7</v>
      </c>
      <c r="G8" s="20">
        <v>7</v>
      </c>
      <c r="H8" s="20">
        <v>7</v>
      </c>
      <c r="I8" s="20">
        <v>7</v>
      </c>
      <c r="K8" t="s">
        <v>117</v>
      </c>
      <c r="L8" t="s">
        <v>124</v>
      </c>
    </row>
    <row r="9" spans="1:12" ht="30" x14ac:dyDescent="0.25">
      <c r="A9" s="2" t="s">
        <v>49</v>
      </c>
      <c r="B9" s="2" t="s">
        <v>52</v>
      </c>
      <c r="C9" s="16" t="s">
        <v>103</v>
      </c>
      <c r="D9" s="21" t="s">
        <v>107</v>
      </c>
      <c r="E9" s="21" t="s">
        <v>107</v>
      </c>
      <c r="F9" s="21" t="s">
        <v>107</v>
      </c>
      <c r="G9" s="21" t="s">
        <v>107</v>
      </c>
      <c r="H9" s="21" t="s">
        <v>107</v>
      </c>
      <c r="I9" s="21" t="s">
        <v>107</v>
      </c>
    </row>
    <row r="10" spans="1:12" x14ac:dyDescent="0.25">
      <c r="A10" s="2" t="s">
        <v>50</v>
      </c>
      <c r="B10" s="2" t="s">
        <v>53</v>
      </c>
      <c r="C10" s="16" t="s">
        <v>104</v>
      </c>
      <c r="D10" s="21" t="s">
        <v>108</v>
      </c>
      <c r="E10" s="21" t="s">
        <v>108</v>
      </c>
      <c r="F10" s="21" t="s">
        <v>108</v>
      </c>
      <c r="G10" s="21" t="s">
        <v>108</v>
      </c>
      <c r="H10" s="21" t="s">
        <v>108</v>
      </c>
      <c r="I10" s="21" t="s">
        <v>108</v>
      </c>
      <c r="K10" s="30" t="s">
        <v>118</v>
      </c>
      <c r="L10" t="s">
        <v>120</v>
      </c>
    </row>
    <row r="11" spans="1:12" x14ac:dyDescent="0.25">
      <c r="A11" s="2" t="s">
        <v>8</v>
      </c>
      <c r="B11" s="2" t="s">
        <v>54</v>
      </c>
      <c r="C11" s="10">
        <v>891.32</v>
      </c>
      <c r="D11" s="10">
        <v>891.32</v>
      </c>
      <c r="E11" s="10">
        <v>891.32</v>
      </c>
      <c r="F11" s="10">
        <v>891.32</v>
      </c>
      <c r="G11" s="10">
        <v>891.32</v>
      </c>
      <c r="H11" s="10">
        <v>891.32</v>
      </c>
      <c r="I11" s="10">
        <v>891.32</v>
      </c>
    </row>
    <row r="12" spans="1:12" x14ac:dyDescent="0.25">
      <c r="A12" s="2" t="s">
        <v>63</v>
      </c>
      <c r="B12" s="2" t="s">
        <v>64</v>
      </c>
      <c r="C12" s="1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K12" t="s">
        <v>123</v>
      </c>
      <c r="L12" s="35" t="s">
        <v>121</v>
      </c>
    </row>
    <row r="13" spans="1:12" x14ac:dyDescent="0.25">
      <c r="A13" s="2" t="s">
        <v>9</v>
      </c>
      <c r="B13" s="2" t="s">
        <v>114</v>
      </c>
      <c r="C13" s="10" t="s">
        <v>93</v>
      </c>
      <c r="D13" s="20">
        <v>12</v>
      </c>
      <c r="E13" s="20">
        <v>12</v>
      </c>
      <c r="F13" s="20">
        <v>12</v>
      </c>
      <c r="G13" s="20">
        <v>12</v>
      </c>
      <c r="H13" s="20">
        <v>12</v>
      </c>
      <c r="I13" s="20">
        <v>12</v>
      </c>
    </row>
    <row r="14" spans="1:12" x14ac:dyDescent="0.25">
      <c r="A14" s="2" t="s">
        <v>10</v>
      </c>
      <c r="B14" s="2" t="s">
        <v>55</v>
      </c>
      <c r="C14" s="10" t="s">
        <v>105</v>
      </c>
      <c r="D14" s="20">
        <v>891.32</v>
      </c>
      <c r="E14" s="20">
        <v>891.32</v>
      </c>
      <c r="F14" s="20">
        <v>891.32</v>
      </c>
      <c r="G14" s="20">
        <v>891.32</v>
      </c>
      <c r="H14" s="20">
        <v>891.32</v>
      </c>
      <c r="I14" s="20">
        <v>891.32</v>
      </c>
    </row>
    <row r="15" spans="1:12" x14ac:dyDescent="0.25">
      <c r="A15" s="2" t="s">
        <v>11</v>
      </c>
      <c r="B15" s="2" t="s">
        <v>56</v>
      </c>
      <c r="C15" s="10">
        <v>25</v>
      </c>
      <c r="D15" s="20">
        <v>25</v>
      </c>
      <c r="E15" s="20">
        <v>25</v>
      </c>
      <c r="F15" s="20">
        <v>25</v>
      </c>
      <c r="G15" s="20">
        <v>25</v>
      </c>
      <c r="H15" s="20">
        <v>25</v>
      </c>
      <c r="I15" s="20">
        <v>25</v>
      </c>
    </row>
    <row r="16" spans="1:12" ht="45" x14ac:dyDescent="0.25">
      <c r="A16" s="2" t="s">
        <v>95</v>
      </c>
      <c r="B16" s="2" t="s">
        <v>96</v>
      </c>
      <c r="C16" s="16" t="s">
        <v>94</v>
      </c>
      <c r="D16" s="19" t="s">
        <v>109</v>
      </c>
      <c r="E16" s="19" t="s">
        <v>109</v>
      </c>
      <c r="F16" s="19" t="s">
        <v>109</v>
      </c>
      <c r="G16" s="19" t="s">
        <v>109</v>
      </c>
      <c r="H16" s="19" t="s">
        <v>109</v>
      </c>
      <c r="I16" s="19" t="s">
        <v>109</v>
      </c>
    </row>
    <row r="17" spans="1:9" x14ac:dyDescent="0.25">
      <c r="A17" s="2" t="s">
        <v>12</v>
      </c>
      <c r="B17" s="2" t="s">
        <v>57</v>
      </c>
      <c r="C17" s="10">
        <v>0</v>
      </c>
      <c r="D17" s="20" t="s">
        <v>110</v>
      </c>
      <c r="E17" s="20" t="s">
        <v>110</v>
      </c>
      <c r="F17" s="20" t="s">
        <v>110</v>
      </c>
      <c r="G17" s="20" t="s">
        <v>110</v>
      </c>
      <c r="H17" s="20" t="s">
        <v>110</v>
      </c>
      <c r="I17" s="20" t="s">
        <v>110</v>
      </c>
    </row>
    <row r="18" spans="1:9" ht="30" x14ac:dyDescent="0.25">
      <c r="A18" s="2" t="s">
        <v>14</v>
      </c>
      <c r="B18" s="2" t="s">
        <v>58</v>
      </c>
      <c r="C18" s="34" t="s">
        <v>109</v>
      </c>
      <c r="D18" s="39" t="s">
        <v>109</v>
      </c>
      <c r="E18" s="39" t="s">
        <v>109</v>
      </c>
      <c r="F18" s="39" t="s">
        <v>109</v>
      </c>
      <c r="G18" s="39" t="s">
        <v>109</v>
      </c>
      <c r="H18" s="39" t="s">
        <v>109</v>
      </c>
      <c r="I18" s="39" t="s">
        <v>109</v>
      </c>
    </row>
    <row r="19" spans="1:9" x14ac:dyDescent="0.25">
      <c r="A19" s="3" t="s">
        <v>98</v>
      </c>
      <c r="B19" s="3" t="s">
        <v>99</v>
      </c>
      <c r="C19" s="11" t="s">
        <v>100</v>
      </c>
      <c r="D19" s="22">
        <v>6500</v>
      </c>
      <c r="E19" s="22">
        <v>6500</v>
      </c>
      <c r="F19" s="22">
        <v>6500</v>
      </c>
      <c r="G19" s="22">
        <v>6500</v>
      </c>
      <c r="H19" s="22">
        <v>6500</v>
      </c>
      <c r="I19" s="22">
        <v>6500</v>
      </c>
    </row>
    <row r="20" spans="1:9" x14ac:dyDescent="0.25">
      <c r="A20" s="3" t="s">
        <v>15</v>
      </c>
      <c r="B20" s="3" t="s">
        <v>59</v>
      </c>
      <c r="C20" s="11" t="s">
        <v>97</v>
      </c>
      <c r="D20" s="22">
        <v>0.85</v>
      </c>
      <c r="E20" s="22">
        <v>0.85</v>
      </c>
      <c r="F20" s="22">
        <v>0.85</v>
      </c>
      <c r="G20" s="22">
        <v>0.85</v>
      </c>
      <c r="H20" s="22">
        <v>0.85</v>
      </c>
      <c r="I20" s="22">
        <v>0.85</v>
      </c>
    </row>
    <row r="21" spans="1:9" x14ac:dyDescent="0.25">
      <c r="A21" s="3" t="s">
        <v>16</v>
      </c>
      <c r="B21" s="3" t="s">
        <v>60</v>
      </c>
      <c r="C21" s="11">
        <v>1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2">
        <v>1</v>
      </c>
    </row>
    <row r="22" spans="1:9" x14ac:dyDescent="0.25">
      <c r="A22" s="3" t="s">
        <v>17</v>
      </c>
      <c r="B22" s="3" t="s">
        <v>61</v>
      </c>
      <c r="C22" s="11">
        <v>1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</row>
    <row r="23" spans="1:9" x14ac:dyDescent="0.25">
      <c r="A23" s="3" t="s">
        <v>18</v>
      </c>
      <c r="B23" s="3" t="s">
        <v>62</v>
      </c>
      <c r="C23" s="11">
        <v>400</v>
      </c>
      <c r="D23" s="22">
        <v>400</v>
      </c>
      <c r="E23" s="22">
        <v>400</v>
      </c>
      <c r="F23" s="32">
        <v>100</v>
      </c>
      <c r="G23" s="22">
        <v>400</v>
      </c>
      <c r="H23" s="22">
        <v>400</v>
      </c>
      <c r="I23" s="32">
        <v>0.01</v>
      </c>
    </row>
    <row r="24" spans="1:9" x14ac:dyDescent="0.25">
      <c r="A24" s="3" t="s">
        <v>66</v>
      </c>
      <c r="B24" s="3" t="s">
        <v>65</v>
      </c>
      <c r="C24" s="11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</row>
    <row r="25" spans="1:9" x14ac:dyDescent="0.25">
      <c r="A25" s="3" t="s">
        <v>19</v>
      </c>
      <c r="B25" s="3" t="s">
        <v>67</v>
      </c>
      <c r="C25" s="11">
        <v>10</v>
      </c>
      <c r="D25" s="22">
        <v>10</v>
      </c>
      <c r="E25" s="22">
        <v>10</v>
      </c>
      <c r="F25" s="22">
        <v>10</v>
      </c>
      <c r="G25" s="22">
        <v>10</v>
      </c>
      <c r="H25" s="22">
        <v>10</v>
      </c>
      <c r="I25" s="22">
        <v>0</v>
      </c>
    </row>
    <row r="26" spans="1:9" x14ac:dyDescent="0.25">
      <c r="A26" s="3" t="s">
        <v>112</v>
      </c>
      <c r="B26" s="3" t="s">
        <v>113</v>
      </c>
      <c r="C26" s="11">
        <v>400</v>
      </c>
      <c r="D26" s="22">
        <v>400</v>
      </c>
      <c r="E26" s="22">
        <v>400</v>
      </c>
      <c r="F26" s="32">
        <v>100</v>
      </c>
      <c r="G26" s="22">
        <v>400</v>
      </c>
      <c r="H26" s="22">
        <v>400</v>
      </c>
      <c r="I26" s="32">
        <v>0.01</v>
      </c>
    </row>
    <row r="27" spans="1:9" x14ac:dyDescent="0.25">
      <c r="A27" s="3" t="s">
        <v>20</v>
      </c>
      <c r="B27" s="3" t="s">
        <v>68</v>
      </c>
      <c r="C27" s="11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</row>
    <row r="28" spans="1:9" x14ac:dyDescent="0.25">
      <c r="A28" s="3" t="s">
        <v>21</v>
      </c>
      <c r="B28" s="3" t="s">
        <v>69</v>
      </c>
      <c r="C28" s="11">
        <v>100000</v>
      </c>
      <c r="D28" s="22">
        <v>100000</v>
      </c>
      <c r="E28" s="22">
        <v>100000</v>
      </c>
      <c r="F28" s="22">
        <v>100000</v>
      </c>
      <c r="G28" s="22">
        <v>100000</v>
      </c>
      <c r="H28" s="22">
        <v>100000</v>
      </c>
      <c r="I28" s="22">
        <v>100000</v>
      </c>
    </row>
    <row r="29" spans="1:9" x14ac:dyDescent="0.25">
      <c r="A29" s="4" t="s">
        <v>22</v>
      </c>
      <c r="B29" s="4" t="s">
        <v>70</v>
      </c>
      <c r="C29" s="12">
        <v>0.93</v>
      </c>
      <c r="D29" s="12">
        <v>0.93</v>
      </c>
      <c r="E29" s="12">
        <v>0.93</v>
      </c>
      <c r="F29" s="12">
        <v>0.93</v>
      </c>
      <c r="G29" s="37">
        <v>0.99</v>
      </c>
      <c r="H29" s="12">
        <v>0.93</v>
      </c>
      <c r="I29" s="37">
        <v>0.99</v>
      </c>
    </row>
    <row r="30" spans="1:9" x14ac:dyDescent="0.25">
      <c r="A30" s="4" t="s">
        <v>23</v>
      </c>
      <c r="B30" s="4" t="s">
        <v>71</v>
      </c>
      <c r="C30" s="12">
        <v>0.93</v>
      </c>
      <c r="D30" s="12">
        <v>0.93</v>
      </c>
      <c r="E30" s="12">
        <v>0.93</v>
      </c>
      <c r="F30" s="12">
        <v>0.93</v>
      </c>
      <c r="G30" s="37">
        <v>0.99</v>
      </c>
      <c r="H30" s="12">
        <v>0.93</v>
      </c>
      <c r="I30" s="37">
        <v>0.99</v>
      </c>
    </row>
    <row r="31" spans="1:9" x14ac:dyDescent="0.25">
      <c r="A31" s="4" t="s">
        <v>24</v>
      </c>
      <c r="B31" s="4" t="s">
        <v>72</v>
      </c>
      <c r="C31" s="12">
        <v>1</v>
      </c>
      <c r="D31" s="24">
        <v>1</v>
      </c>
      <c r="E31" s="24">
        <v>1</v>
      </c>
      <c r="F31" s="24">
        <v>1</v>
      </c>
      <c r="G31" s="24">
        <v>1</v>
      </c>
      <c r="H31" s="24">
        <v>1</v>
      </c>
      <c r="I31" s="24">
        <v>0.01</v>
      </c>
    </row>
    <row r="32" spans="1:9" x14ac:dyDescent="0.25">
      <c r="A32" s="4" t="s">
        <v>90</v>
      </c>
      <c r="B32" s="4" t="s">
        <v>73</v>
      </c>
      <c r="C32" s="12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</row>
    <row r="33" spans="1:9" x14ac:dyDescent="0.25">
      <c r="A33" s="4" t="s">
        <v>25</v>
      </c>
      <c r="B33" s="4" t="s">
        <v>74</v>
      </c>
      <c r="C33" s="12">
        <v>1</v>
      </c>
      <c r="D33" s="24">
        <v>1</v>
      </c>
      <c r="E33" s="24">
        <v>1</v>
      </c>
      <c r="F33" s="24">
        <v>1</v>
      </c>
      <c r="G33" s="24">
        <v>1</v>
      </c>
      <c r="H33" s="24">
        <v>1</v>
      </c>
      <c r="I33" s="24">
        <v>0.01</v>
      </c>
    </row>
    <row r="34" spans="1:9" x14ac:dyDescent="0.25">
      <c r="A34" s="4" t="s">
        <v>26</v>
      </c>
      <c r="B34" s="4" t="s">
        <v>75</v>
      </c>
      <c r="C34" s="12">
        <v>1</v>
      </c>
      <c r="D34" s="24">
        <v>1</v>
      </c>
      <c r="E34" s="24">
        <v>1</v>
      </c>
      <c r="F34" s="24">
        <v>1</v>
      </c>
      <c r="G34" s="24">
        <v>1</v>
      </c>
      <c r="H34" s="24">
        <v>1</v>
      </c>
      <c r="I34" s="24">
        <v>0.01</v>
      </c>
    </row>
    <row r="35" spans="1:9" x14ac:dyDescent="0.25">
      <c r="A35" s="4" t="s">
        <v>27</v>
      </c>
      <c r="B35" s="4" t="s">
        <v>76</v>
      </c>
      <c r="C35" s="12">
        <v>15</v>
      </c>
      <c r="D35" s="24">
        <v>15</v>
      </c>
      <c r="E35" s="24">
        <v>15</v>
      </c>
      <c r="F35" s="24">
        <v>15</v>
      </c>
      <c r="G35" s="24">
        <v>15</v>
      </c>
      <c r="H35" s="24">
        <v>15</v>
      </c>
      <c r="I35" s="24">
        <v>15</v>
      </c>
    </row>
    <row r="36" spans="1:9" x14ac:dyDescent="0.25">
      <c r="A36" s="4" t="s">
        <v>28</v>
      </c>
      <c r="B36" s="4" t="s">
        <v>77</v>
      </c>
      <c r="C36" s="12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</row>
    <row r="37" spans="1:9" x14ac:dyDescent="0.25">
      <c r="A37" s="4" t="s">
        <v>29</v>
      </c>
      <c r="B37" s="4" t="s">
        <v>78</v>
      </c>
      <c r="C37" s="12">
        <v>100000</v>
      </c>
      <c r="D37" s="24">
        <v>100000</v>
      </c>
      <c r="E37" s="24">
        <v>100000</v>
      </c>
      <c r="F37" s="24">
        <v>100000</v>
      </c>
      <c r="G37" s="24">
        <v>100000</v>
      </c>
      <c r="H37" s="24">
        <v>100000</v>
      </c>
      <c r="I37" s="24">
        <v>100000</v>
      </c>
    </row>
    <row r="38" spans="1:9" x14ac:dyDescent="0.25">
      <c r="A38" s="5" t="s">
        <v>30</v>
      </c>
      <c r="B38" s="5" t="s">
        <v>79</v>
      </c>
      <c r="C38" s="13" t="s">
        <v>31</v>
      </c>
      <c r="D38" s="27">
        <v>7</v>
      </c>
      <c r="E38" s="27">
        <v>7</v>
      </c>
      <c r="F38" s="27">
        <v>7</v>
      </c>
      <c r="G38" s="27">
        <v>7</v>
      </c>
      <c r="H38" s="27">
        <v>7</v>
      </c>
      <c r="I38" s="27">
        <v>7</v>
      </c>
    </row>
    <row r="39" spans="1:9" x14ac:dyDescent="0.25">
      <c r="A39" s="5" t="s">
        <v>32</v>
      </c>
      <c r="B39" s="5" t="s">
        <v>80</v>
      </c>
      <c r="C39" s="13" t="s">
        <v>33</v>
      </c>
      <c r="D39" s="27">
        <v>21</v>
      </c>
      <c r="E39" s="27">
        <v>21</v>
      </c>
      <c r="F39" s="27">
        <v>21</v>
      </c>
      <c r="G39" s="27">
        <v>21</v>
      </c>
      <c r="H39" s="27">
        <v>21</v>
      </c>
      <c r="I39" s="27">
        <v>21</v>
      </c>
    </row>
    <row r="40" spans="1:9" x14ac:dyDescent="0.25">
      <c r="A40" s="5" t="s">
        <v>34</v>
      </c>
      <c r="B40" s="5" t="s">
        <v>81</v>
      </c>
      <c r="C40" s="28">
        <v>0.147025352</v>
      </c>
      <c r="D40" s="23">
        <v>0.147025352</v>
      </c>
      <c r="E40" s="23">
        <v>0.147025352</v>
      </c>
      <c r="F40" s="23">
        <v>0.147025352</v>
      </c>
      <c r="G40" s="23">
        <v>0.147025352</v>
      </c>
      <c r="H40" s="23">
        <v>0.147025352</v>
      </c>
      <c r="I40" s="23">
        <v>0.147025352</v>
      </c>
    </row>
    <row r="41" spans="1:9" x14ac:dyDescent="0.25">
      <c r="A41" s="5" t="s">
        <v>35</v>
      </c>
      <c r="B41" s="5" t="s">
        <v>82</v>
      </c>
      <c r="C41" s="17">
        <v>8.5168778000000001E-2</v>
      </c>
      <c r="D41" s="23">
        <v>8.5168778000000001E-2</v>
      </c>
      <c r="E41" s="23">
        <v>8.5168778000000001E-2</v>
      </c>
      <c r="F41" s="23">
        <v>8.5168778000000001E-2</v>
      </c>
      <c r="G41" s="23">
        <v>8.5168778000000001E-2</v>
      </c>
      <c r="H41" s="23">
        <v>8.5168778000000001E-2</v>
      </c>
      <c r="I41" s="23">
        <v>8.5168778000000001E-2</v>
      </c>
    </row>
    <row r="42" spans="1:9" x14ac:dyDescent="0.25">
      <c r="A42" s="5" t="s">
        <v>36</v>
      </c>
      <c r="B42" s="5" t="s">
        <v>83</v>
      </c>
      <c r="C42" s="17">
        <f t="shared" ref="C42:H43" si="0">C40*0.9</f>
        <v>0.13232281679999999</v>
      </c>
      <c r="D42" s="23">
        <f t="shared" si="0"/>
        <v>0.13232281679999999</v>
      </c>
      <c r="E42" s="31">
        <f>E40/3</f>
        <v>4.9008450666666668E-2</v>
      </c>
      <c r="F42" s="23">
        <f t="shared" si="0"/>
        <v>0.13232281679999999</v>
      </c>
      <c r="G42" s="23">
        <f t="shared" si="0"/>
        <v>0.13232281679999999</v>
      </c>
      <c r="H42" s="23">
        <f t="shared" si="0"/>
        <v>0.13232281679999999</v>
      </c>
      <c r="I42" s="31">
        <v>1E-8</v>
      </c>
    </row>
    <row r="43" spans="1:9" x14ac:dyDescent="0.25">
      <c r="A43" s="5" t="s">
        <v>37</v>
      </c>
      <c r="B43" s="5" t="s">
        <v>84</v>
      </c>
      <c r="C43" s="17">
        <f t="shared" si="0"/>
        <v>7.6651900199999998E-2</v>
      </c>
      <c r="D43" s="23">
        <f t="shared" si="0"/>
        <v>7.6651900199999998E-2</v>
      </c>
      <c r="E43" s="31">
        <f>E41/3</f>
        <v>2.8389592666666668E-2</v>
      </c>
      <c r="F43" s="23">
        <f t="shared" si="0"/>
        <v>7.6651900199999998E-2</v>
      </c>
      <c r="G43" s="23">
        <f t="shared" si="0"/>
        <v>7.6651900199999998E-2</v>
      </c>
      <c r="H43" s="23">
        <f t="shared" si="0"/>
        <v>7.6651900199999998E-2</v>
      </c>
      <c r="I43" s="31">
        <v>1E-8</v>
      </c>
    </row>
    <row r="44" spans="1:9" x14ac:dyDescent="0.25">
      <c r="A44" s="5" t="s">
        <v>38</v>
      </c>
      <c r="B44" s="5" t="s">
        <v>85</v>
      </c>
      <c r="C44" s="29">
        <v>3.8650000000000002</v>
      </c>
      <c r="D44" s="29">
        <v>3.8650000000000002</v>
      </c>
      <c r="E44" s="29">
        <v>3.8650000000000002</v>
      </c>
      <c r="F44" s="29">
        <v>3.8650000000000002</v>
      </c>
      <c r="G44" s="29">
        <v>3.8650000000000002</v>
      </c>
      <c r="H44" s="33">
        <f>C44*3</f>
        <v>11.595000000000001</v>
      </c>
      <c r="I44" s="33">
        <f>D44*3</f>
        <v>11.595000000000001</v>
      </c>
    </row>
    <row r="45" spans="1:9" x14ac:dyDescent="0.25">
      <c r="A45" s="5" t="s">
        <v>39</v>
      </c>
      <c r="B45" s="5" t="s">
        <v>86</v>
      </c>
      <c r="C45" s="13">
        <v>1046</v>
      </c>
      <c r="D45" s="27">
        <v>1046</v>
      </c>
      <c r="E45" s="27">
        <v>1046</v>
      </c>
      <c r="F45" s="27">
        <v>1046</v>
      </c>
      <c r="G45" s="27">
        <v>1046</v>
      </c>
      <c r="H45" s="27">
        <v>1046</v>
      </c>
      <c r="I45" s="27">
        <v>1046</v>
      </c>
    </row>
    <row r="46" spans="1:9" x14ac:dyDescent="0.25">
      <c r="A46" s="5" t="s">
        <v>40</v>
      </c>
      <c r="B46" s="5" t="s">
        <v>87</v>
      </c>
      <c r="C46" s="13">
        <v>225.63</v>
      </c>
      <c r="D46" s="27">
        <v>225.63</v>
      </c>
      <c r="E46" s="27">
        <v>225.63</v>
      </c>
      <c r="F46" s="27">
        <v>225.63</v>
      </c>
      <c r="G46" s="27">
        <v>225.63</v>
      </c>
      <c r="H46" s="27">
        <v>225.63</v>
      </c>
      <c r="I46" s="27">
        <v>225.63</v>
      </c>
    </row>
    <row r="47" spans="1:9" x14ac:dyDescent="0.25">
      <c r="A47" s="5" t="s">
        <v>41</v>
      </c>
      <c r="B47" s="5" t="s">
        <v>88</v>
      </c>
      <c r="C47" s="13" t="s">
        <v>13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</row>
    <row r="48" spans="1:9" x14ac:dyDescent="0.25">
      <c r="A48" s="5" t="s">
        <v>42</v>
      </c>
      <c r="B48" s="5" t="s">
        <v>89</v>
      </c>
      <c r="C48" s="36">
        <v>1000</v>
      </c>
      <c r="D48" s="40">
        <v>1000</v>
      </c>
      <c r="E48" s="40">
        <v>1000</v>
      </c>
      <c r="F48" s="40">
        <v>1000</v>
      </c>
      <c r="G48" s="40">
        <v>1000</v>
      </c>
      <c r="H48" s="40">
        <v>1000</v>
      </c>
      <c r="I48" s="40">
        <v>1000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TBI1</vt:lpstr>
      <vt:lpstr>TBI2</vt:lpstr>
      <vt:lpstr>TBI3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Grabić</cp:lastModifiedBy>
  <dcterms:created xsi:type="dcterms:W3CDTF">2025-05-09T06:36:34Z</dcterms:created>
  <dcterms:modified xsi:type="dcterms:W3CDTF">2025-06-27T12:59:18Z</dcterms:modified>
</cp:coreProperties>
</file>