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06/relationships/ui/userCustomization" Target="userCustomization/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netorg3241412-my.sharepoint.com/personal/said_ahcene_progressions_ca/Documents/Desktop/Alstom/"/>
    </mc:Choice>
  </mc:AlternateContent>
  <xr:revisionPtr revIDLastSave="167" documentId="8_{589B4A29-9F91-4E4C-B1AE-3B11F324EC8E}" xr6:coauthVersionLast="47" xr6:coauthVersionMax="47" xr10:uidLastSave="{34AA30A2-107D-4D30-AAA6-8E327355F701}"/>
  <bookViews>
    <workbookView xWindow="28680" yWindow="-120" windowWidth="29040" windowHeight="15840" firstSheet="1" activeTab="1" xr2:uid="{00000000-000D-0000-FFFF-FFFF00000000}"/>
  </bookViews>
  <sheets>
    <sheet name="Risk level by LRV function" sheetId="3" r:id="rId1"/>
    <sheet name="Risk treatment" sheetId="1" r:id="rId2"/>
    <sheet name="PV-Notes" sheetId="6" r:id="rId3"/>
    <sheet name="Metrics" sheetId="2" r:id="rId4"/>
    <sheet name="Sheet1" sheetId="5" r:id="rId5"/>
    <sheet name="LRV Zones" sheetId="4" r:id="rId6"/>
  </sheets>
  <definedNames>
    <definedName name="_xlnm._FilterDatabase" localSheetId="1" hidden="1">'Risk treatment'!$A$1:$Q$148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1" l="1"/>
  <c r="L6" i="1"/>
  <c r="Q6" i="1"/>
  <c r="L7" i="1"/>
  <c r="Q7" i="1"/>
  <c r="L11" i="1"/>
  <c r="Q11" i="1"/>
  <c r="Q5" i="1"/>
  <c r="P5" i="1"/>
  <c r="P4" i="1" s="1"/>
  <c r="L5" i="1"/>
  <c r="L149" i="1"/>
  <c r="P7" i="1"/>
  <c r="P11" i="1"/>
  <c r="P13" i="1"/>
  <c r="P15" i="1"/>
  <c r="P16" i="1"/>
  <c r="P22" i="1"/>
  <c r="P23" i="1"/>
  <c r="P24" i="1"/>
  <c r="P25" i="1"/>
  <c r="P27" i="1"/>
  <c r="P28" i="1"/>
  <c r="P29" i="1"/>
  <c r="P36" i="1"/>
  <c r="P37" i="1"/>
  <c r="P39" i="1"/>
  <c r="P40" i="1"/>
  <c r="P41" i="1"/>
  <c r="P43" i="1"/>
  <c r="P44" i="1"/>
  <c r="P45" i="1"/>
  <c r="P52" i="1"/>
  <c r="P54" i="1"/>
  <c r="P67" i="1"/>
  <c r="P68" i="1"/>
  <c r="P69" i="1"/>
  <c r="P70" i="1"/>
  <c r="P71" i="1"/>
  <c r="P72" i="1"/>
  <c r="P73" i="1"/>
  <c r="P74" i="1"/>
  <c r="P75" i="1"/>
  <c r="P76" i="1"/>
  <c r="P77" i="1"/>
  <c r="P78" i="1"/>
  <c r="P79" i="1"/>
  <c r="P42" i="1"/>
  <c r="P81" i="1"/>
  <c r="P82" i="1"/>
  <c r="P84" i="1"/>
  <c r="P85" i="1"/>
  <c r="P87" i="1"/>
  <c r="P89" i="1"/>
  <c r="P90" i="1"/>
  <c r="P91" i="1"/>
  <c r="P93" i="1"/>
  <c r="P94" i="1"/>
  <c r="P95" i="1"/>
  <c r="P96" i="1"/>
  <c r="P97" i="1"/>
  <c r="P98" i="1"/>
  <c r="P99" i="1"/>
  <c r="P100" i="1"/>
  <c r="P103" i="1"/>
  <c r="P104" i="1"/>
  <c r="P80" i="1"/>
  <c r="P106" i="1"/>
  <c r="P107" i="1"/>
  <c r="P109" i="1"/>
  <c r="P110" i="1"/>
  <c r="P111" i="1"/>
  <c r="P113" i="1"/>
  <c r="P105" i="1"/>
  <c r="P115" i="1"/>
  <c r="P116" i="1"/>
  <c r="P117" i="1"/>
  <c r="P118" i="1"/>
  <c r="P119" i="1"/>
  <c r="P121" i="1"/>
  <c r="P124" i="1"/>
  <c r="P127" i="1"/>
  <c r="P128" i="1"/>
  <c r="P129" i="1"/>
  <c r="P114" i="1"/>
  <c r="P131" i="1"/>
  <c r="P132" i="1"/>
  <c r="P133" i="1"/>
  <c r="P130" i="1"/>
  <c r="P136" i="1"/>
  <c r="P137" i="1"/>
  <c r="P138" i="1"/>
  <c r="P139" i="1"/>
  <c r="P140" i="1"/>
  <c r="P141" i="1"/>
  <c r="P142" i="1"/>
  <c r="P143" i="1"/>
  <c r="P144" i="1"/>
  <c r="P145" i="1"/>
  <c r="P147" i="1"/>
  <c r="P148" i="1"/>
  <c r="P135" i="1"/>
  <c r="P149" i="1"/>
  <c r="L13" i="1"/>
  <c r="Q13" i="1"/>
  <c r="L15" i="1"/>
  <c r="Q15" i="1"/>
  <c r="L16" i="1"/>
  <c r="Q16" i="1"/>
  <c r="L22" i="1"/>
  <c r="Q22" i="1"/>
  <c r="L23" i="1"/>
  <c r="Q23" i="1"/>
  <c r="L24" i="1"/>
  <c r="Q24" i="1"/>
  <c r="L25" i="1"/>
  <c r="Q25" i="1"/>
  <c r="L27" i="1"/>
  <c r="Q27" i="1"/>
  <c r="L28" i="1"/>
  <c r="Q28" i="1"/>
  <c r="L29" i="1"/>
  <c r="Q29" i="1"/>
  <c r="L36" i="1"/>
  <c r="Q36" i="1"/>
  <c r="L37" i="1"/>
  <c r="Q37" i="1"/>
  <c r="L39" i="1"/>
  <c r="Q39" i="1"/>
  <c r="L40" i="1"/>
  <c r="Q40" i="1"/>
  <c r="L41" i="1"/>
  <c r="Q41" i="1"/>
  <c r="Q43" i="1"/>
  <c r="L44" i="1"/>
  <c r="Q44" i="1"/>
  <c r="L45" i="1"/>
  <c r="Q45" i="1"/>
  <c r="L52" i="1"/>
  <c r="Q52" i="1"/>
  <c r="L54" i="1"/>
  <c r="Q54" i="1"/>
  <c r="L67" i="1"/>
  <c r="Q67" i="1"/>
  <c r="L68" i="1"/>
  <c r="Q68" i="1"/>
  <c r="L69" i="1"/>
  <c r="Q69" i="1"/>
  <c r="L70" i="1"/>
  <c r="Q70" i="1"/>
  <c r="L71" i="1"/>
  <c r="Q71" i="1"/>
  <c r="L72" i="1"/>
  <c r="Q72" i="1"/>
  <c r="L73" i="1"/>
  <c r="Q73" i="1"/>
  <c r="L74" i="1"/>
  <c r="Q74" i="1"/>
  <c r="L75" i="1"/>
  <c r="Q75" i="1"/>
  <c r="L76" i="1"/>
  <c r="Q76" i="1"/>
  <c r="L77" i="1"/>
  <c r="Q77" i="1"/>
  <c r="L78" i="1"/>
  <c r="Q78" i="1"/>
  <c r="L79" i="1"/>
  <c r="Q79" i="1"/>
  <c r="Q42" i="1"/>
  <c r="L81" i="1"/>
  <c r="Q81" i="1"/>
  <c r="L82" i="1"/>
  <c r="Q82" i="1"/>
  <c r="L84" i="1"/>
  <c r="Q84" i="1"/>
  <c r="L85" i="1"/>
  <c r="Q85" i="1"/>
  <c r="L87" i="1"/>
  <c r="Q87" i="1"/>
  <c r="L89" i="1"/>
  <c r="Q89" i="1"/>
  <c r="L90" i="1"/>
  <c r="Q90" i="1"/>
  <c r="L91" i="1"/>
  <c r="Q91" i="1"/>
  <c r="L93" i="1"/>
  <c r="Q93" i="1"/>
  <c r="L94" i="1"/>
  <c r="Q94" i="1"/>
  <c r="L95" i="1"/>
  <c r="Q95" i="1"/>
  <c r="L96" i="1"/>
  <c r="Q96" i="1"/>
  <c r="L97" i="1"/>
  <c r="Q97" i="1"/>
  <c r="L98" i="1"/>
  <c r="Q98" i="1"/>
  <c r="L99" i="1"/>
  <c r="Q99" i="1"/>
  <c r="L100" i="1"/>
  <c r="Q100" i="1"/>
  <c r="L103" i="1"/>
  <c r="Q103" i="1"/>
  <c r="L104" i="1"/>
  <c r="Q104" i="1"/>
  <c r="Q80" i="1"/>
  <c r="L106" i="1"/>
  <c r="Q106" i="1"/>
  <c r="L107" i="1"/>
  <c r="Q107" i="1"/>
  <c r="L110" i="1"/>
  <c r="Q110" i="1"/>
  <c r="L111" i="1"/>
  <c r="Q111" i="1"/>
  <c r="L113" i="1"/>
  <c r="Q113" i="1"/>
  <c r="Q105" i="1"/>
  <c r="L115" i="1"/>
  <c r="Q115" i="1"/>
  <c r="L116" i="1"/>
  <c r="Q116" i="1"/>
  <c r="L117" i="1"/>
  <c r="Q117" i="1"/>
  <c r="L119" i="1"/>
  <c r="Q119" i="1"/>
  <c r="L121" i="1"/>
  <c r="Q121" i="1"/>
  <c r="L124" i="1"/>
  <c r="Q124" i="1"/>
  <c r="L127" i="1"/>
  <c r="Q127" i="1"/>
  <c r="L128" i="1"/>
  <c r="Q128" i="1"/>
  <c r="L129" i="1"/>
  <c r="Q129" i="1"/>
  <c r="Q114" i="1"/>
  <c r="L131" i="1"/>
  <c r="Q131" i="1"/>
  <c r="L132" i="1"/>
  <c r="Q132" i="1"/>
  <c r="L133" i="1"/>
  <c r="Q133" i="1"/>
  <c r="Q130" i="1"/>
  <c r="L136" i="1"/>
  <c r="Q136" i="1"/>
  <c r="L137" i="1"/>
  <c r="Q137" i="1"/>
  <c r="L138" i="1"/>
  <c r="Q138" i="1"/>
  <c r="L139" i="1"/>
  <c r="Q139" i="1"/>
  <c r="L140" i="1"/>
  <c r="Q140" i="1"/>
  <c r="L141" i="1"/>
  <c r="Q141" i="1"/>
  <c r="L142" i="1"/>
  <c r="Q142" i="1"/>
  <c r="L143" i="1"/>
  <c r="Q143" i="1"/>
  <c r="L144" i="1"/>
  <c r="Q144" i="1"/>
  <c r="L145" i="1"/>
  <c r="Q145" i="1"/>
  <c r="L147" i="1"/>
  <c r="Q147" i="1"/>
  <c r="L148" i="1"/>
  <c r="Q148" i="1"/>
  <c r="Q135" i="1"/>
  <c r="Q149" i="1"/>
  <c r="L12" i="1"/>
  <c r="L14" i="1"/>
  <c r="L55" i="1"/>
  <c r="L42" i="1"/>
  <c r="L80" i="1"/>
  <c r="L105" i="1"/>
  <c r="L114" i="1"/>
  <c r="L130" i="1"/>
  <c r="L146" i="1"/>
  <c r="L135" i="1"/>
  <c r="L109" i="1"/>
  <c r="Q109" i="1"/>
  <c r="L8" i="1"/>
  <c r="P8" i="1"/>
  <c r="Q8" i="1"/>
  <c r="N6" i="1"/>
  <c r="N15" i="1"/>
  <c r="N87" i="1"/>
  <c r="N85" i="1"/>
  <c r="N43" i="1"/>
  <c r="N41" i="1"/>
  <c r="N40" i="1"/>
  <c r="N39" i="1"/>
  <c r="N37" i="1"/>
  <c r="N36" i="1"/>
  <c r="N35" i="1"/>
  <c r="N29" i="1"/>
  <c r="N28" i="1"/>
  <c r="N27" i="1"/>
  <c r="N25" i="1"/>
  <c r="N24" i="1"/>
  <c r="N23" i="1"/>
  <c r="N22" i="1"/>
  <c r="N21" i="1"/>
  <c r="N16" i="1"/>
  <c r="N14" i="1"/>
  <c r="N13" i="1"/>
  <c r="N12" i="1"/>
  <c r="N11" i="1"/>
  <c r="N10" i="1"/>
  <c r="N9" i="1"/>
  <c r="N8" i="1"/>
  <c r="N7" i="1"/>
  <c r="N148" i="1"/>
  <c r="N147" i="1"/>
  <c r="N146" i="1"/>
  <c r="N145" i="1"/>
  <c r="N144" i="1"/>
  <c r="N143" i="1"/>
  <c r="N142" i="1"/>
  <c r="N141" i="1"/>
  <c r="N140" i="1"/>
  <c r="N139" i="1"/>
  <c r="N138" i="1"/>
  <c r="N137" i="1"/>
  <c r="N136" i="1"/>
  <c r="N133" i="1"/>
  <c r="N132" i="1"/>
  <c r="N131" i="1"/>
  <c r="N129" i="1"/>
  <c r="N128" i="1"/>
  <c r="N127" i="1"/>
  <c r="N124" i="1"/>
  <c r="N122" i="1"/>
  <c r="N121" i="1"/>
  <c r="N119" i="1"/>
  <c r="N118" i="1"/>
  <c r="N117" i="1"/>
  <c r="N116" i="1"/>
  <c r="N115" i="1"/>
  <c r="N113" i="1"/>
  <c r="N111" i="1"/>
  <c r="N110" i="1"/>
  <c r="N109" i="1"/>
  <c r="N107" i="1"/>
  <c r="N106" i="1"/>
  <c r="N104" i="1"/>
  <c r="N103" i="1"/>
  <c r="N101" i="1"/>
  <c r="N100" i="1"/>
  <c r="N99" i="1"/>
  <c r="N98" i="1"/>
  <c r="N97" i="1"/>
  <c r="N96" i="1"/>
  <c r="N95" i="1"/>
  <c r="N94" i="1"/>
  <c r="N93" i="1"/>
  <c r="N91" i="1"/>
  <c r="N90" i="1"/>
  <c r="N89" i="1"/>
  <c r="N84" i="1"/>
  <c r="N82" i="1"/>
  <c r="N81" i="1"/>
  <c r="N79" i="1"/>
  <c r="N78" i="1"/>
  <c r="N77" i="1"/>
  <c r="N76" i="1"/>
  <c r="N75" i="1"/>
  <c r="N74" i="1"/>
  <c r="N73" i="1"/>
  <c r="N72" i="1"/>
  <c r="N71" i="1"/>
  <c r="N70" i="1"/>
  <c r="N69" i="1"/>
  <c r="N68" i="1"/>
  <c r="N67" i="1"/>
  <c r="N66" i="1"/>
  <c r="N61" i="1"/>
  <c r="N59" i="1"/>
  <c r="N55" i="1"/>
  <c r="N54" i="1"/>
  <c r="N48" i="1"/>
  <c r="N50" i="1"/>
  <c r="N52" i="1"/>
  <c r="N45" i="1"/>
  <c r="N44" i="1"/>
  <c r="K137" i="1"/>
  <c r="K138" i="1"/>
  <c r="K139" i="1"/>
  <c r="K140" i="1"/>
  <c r="K141" i="1"/>
  <c r="K142" i="1"/>
  <c r="K143" i="1"/>
  <c r="K144" i="1"/>
  <c r="K145" i="1"/>
  <c r="K146" i="1"/>
  <c r="K147" i="1"/>
  <c r="K148" i="1"/>
  <c r="K136" i="1"/>
  <c r="K132" i="1"/>
  <c r="K133" i="1"/>
  <c r="K131" i="1"/>
  <c r="K128" i="1"/>
  <c r="K127" i="1"/>
  <c r="K122" i="1"/>
  <c r="K124" i="1"/>
  <c r="K121" i="1"/>
  <c r="K116" i="1"/>
  <c r="K117" i="1"/>
  <c r="K118" i="1"/>
  <c r="K119" i="1"/>
  <c r="K129" i="1"/>
  <c r="K115" i="1"/>
  <c r="K107" i="1"/>
  <c r="K109" i="1"/>
  <c r="K110" i="1"/>
  <c r="K111" i="1"/>
  <c r="K113" i="1"/>
  <c r="K106" i="1"/>
  <c r="K103" i="1"/>
  <c r="K101" i="1"/>
  <c r="K98" i="1"/>
  <c r="K99" i="1"/>
  <c r="K100" i="1"/>
  <c r="K89" i="1"/>
  <c r="K90" i="1"/>
  <c r="K91" i="1"/>
  <c r="K93" i="1"/>
  <c r="K94" i="1"/>
  <c r="K95" i="1"/>
  <c r="K96" i="1"/>
  <c r="K97" i="1"/>
  <c r="K85" i="1"/>
  <c r="K87" i="1"/>
  <c r="K84" i="1"/>
  <c r="K82" i="1"/>
  <c r="K81" i="1"/>
  <c r="K72" i="1"/>
  <c r="K67" i="1"/>
  <c r="K68" i="1"/>
  <c r="K69" i="1"/>
  <c r="K70" i="1"/>
  <c r="K71" i="1"/>
  <c r="K73" i="1"/>
  <c r="K74" i="1"/>
  <c r="K75" i="1"/>
  <c r="K76" i="1"/>
  <c r="K77" i="1"/>
  <c r="K78" i="1"/>
  <c r="K79" i="1"/>
  <c r="K66" i="1"/>
  <c r="K61" i="1"/>
  <c r="K59" i="1"/>
  <c r="K55" i="1"/>
  <c r="K50" i="1"/>
  <c r="K54" i="1"/>
  <c r="K52" i="1"/>
  <c r="K44" i="1"/>
  <c r="K45" i="1"/>
  <c r="K48" i="1"/>
  <c r="K43" i="1"/>
  <c r="K37" i="1"/>
  <c r="K41" i="1"/>
  <c r="K40" i="1"/>
  <c r="K39" i="1"/>
  <c r="K36" i="1"/>
  <c r="K35" i="1"/>
  <c r="K29" i="1"/>
  <c r="K27" i="1"/>
  <c r="K28" i="1"/>
  <c r="K25" i="1"/>
  <c r="K23" i="1"/>
  <c r="K22" i="1"/>
  <c r="K24" i="1"/>
  <c r="K21" i="1"/>
  <c r="K16" i="1"/>
  <c r="K14" i="1"/>
  <c r="K15" i="1"/>
  <c r="K11" i="1"/>
  <c r="K12" i="1"/>
  <c r="K13" i="1"/>
  <c r="K8" i="1"/>
  <c r="K9" i="1"/>
  <c r="K10" i="1"/>
  <c r="K7" i="1"/>
  <c r="K6" i="1"/>
  <c r="L122" i="1"/>
  <c r="L118" i="1"/>
  <c r="L101" i="1"/>
  <c r="L66" i="1"/>
  <c r="L61" i="1"/>
  <c r="L59" i="1"/>
  <c r="L50" i="1"/>
  <c r="L48" i="1"/>
  <c r="L35" i="1"/>
  <c r="L21" i="1"/>
  <c r="L9" i="1"/>
  <c r="L10" i="1"/>
  <c r="P14" i="1"/>
  <c r="P35" i="1"/>
  <c r="P34" i="1"/>
  <c r="P33" i="1"/>
  <c r="P32" i="1"/>
  <c r="P31" i="1"/>
  <c r="P30" i="1"/>
  <c r="P26" i="1"/>
  <c r="P21" i="1"/>
  <c r="P12" i="1"/>
  <c r="P10" i="1"/>
  <c r="P9" i="1"/>
  <c r="P66" i="1"/>
  <c r="P61" i="1"/>
  <c r="P59" i="1"/>
  <c r="P55" i="1"/>
  <c r="P50" i="1"/>
  <c r="P48" i="1"/>
  <c r="P101" i="1"/>
  <c r="P122" i="1"/>
  <c r="P146" i="1"/>
  <c r="Q21" i="1"/>
  <c r="Q61" i="1"/>
  <c r="Q122" i="1"/>
  <c r="Q66" i="1"/>
  <c r="Q50" i="1"/>
  <c r="Q55" i="1"/>
  <c r="Q101" i="1"/>
  <c r="Q10" i="1"/>
  <c r="Q9" i="1"/>
  <c r="Q48" i="1"/>
  <c r="Q146" i="1"/>
  <c r="Q35" i="1"/>
  <c r="Q118" i="1"/>
  <c r="Q59" i="1"/>
  <c r="Q14" i="1"/>
  <c r="Q12" i="1"/>
  <c r="L1" i="1" l="1"/>
  <c r="L4" i="1"/>
  <c r="Q1" i="1"/>
  <c r="Q4" i="1"/>
</calcChain>
</file>

<file path=xl/sharedStrings.xml><?xml version="1.0" encoding="utf-8"?>
<sst xmlns="http://schemas.openxmlformats.org/spreadsheetml/2006/main" count="1356" uniqueCount="483">
  <si>
    <t>Security Level Target (SL-T)</t>
  </si>
  <si>
    <t>Foundational requirements</t>
  </si>
  <si>
    <t>Train Fucntion</t>
  </si>
  <si>
    <t>FR 1</t>
  </si>
  <si>
    <t>FR 2</t>
  </si>
  <si>
    <t>FR 3</t>
  </si>
  <si>
    <t>FR 4</t>
  </si>
  <si>
    <t>FR 5</t>
  </si>
  <si>
    <t>FR 6</t>
  </si>
  <si>
    <t>FR 7</t>
  </si>
  <si>
    <t>Operational Zone</t>
  </si>
  <si>
    <t>Auxiliary Power Supply</t>
  </si>
  <si>
    <t>Braking</t>
  </si>
  <si>
    <t>Passenger Counting</t>
  </si>
  <si>
    <t>Exterior Doors</t>
  </si>
  <si>
    <t>Fire Safety System</t>
  </si>
  <si>
    <t>Interior Equipment</t>
  </si>
  <si>
    <t>Main Energy Supply and Propulsion</t>
  </si>
  <si>
    <t>Signalling, ATC, ATP, ATO &amp; DAS</t>
  </si>
  <si>
    <t>Train Control and Management System</t>
  </si>
  <si>
    <t>Train to Wayside Data Communication</t>
  </si>
  <si>
    <t>Comfort Zone</t>
  </si>
  <si>
    <t>Passenger Information System</t>
  </si>
  <si>
    <t>SVSCS</t>
  </si>
  <si>
    <t>Vehicle to Wayside Zone</t>
  </si>
  <si>
    <t>MCG and Wireless access point</t>
  </si>
  <si>
    <t>System Security Requirements and Security levels according to IEC 62443-3-3</t>
  </si>
  <si>
    <t>Applicable SL-C per SL-T</t>
  </si>
  <si>
    <t>IEC 62443-3-3 Compliance Percentage</t>
  </si>
  <si>
    <t>Security Effeciency Percentage</t>
  </si>
  <si>
    <t>Peer Review</t>
  </si>
  <si>
    <t>System Requirement (SR)</t>
  </si>
  <si>
    <t>SL-C</t>
  </si>
  <si>
    <t>Title</t>
  </si>
  <si>
    <t>Requirement Description</t>
  </si>
  <si>
    <t>Operational  Zone SL-T</t>
  </si>
  <si>
    <t>Comfort Zone SL-T</t>
  </si>
  <si>
    <t>Wayside Zone SL-T</t>
  </si>
  <si>
    <t>Type of Control/Countermeasure</t>
  </si>
  <si>
    <t>Sub-type of Control/Countermeasure</t>
  </si>
  <si>
    <t>Implementation Status</t>
  </si>
  <si>
    <t>Implementation Comments</t>
  </si>
  <si>
    <t xml:space="preserve">Implementation Percentage </t>
  </si>
  <si>
    <t>Control Effeciency Confidence</t>
  </si>
  <si>
    <t>Control Effeciency comments</t>
  </si>
  <si>
    <t xml:space="preserve">Control Effeciency- PenTest results </t>
  </si>
  <si>
    <t>Control Effeciency Percentage</t>
  </si>
  <si>
    <r>
      <t xml:space="preserve">Control Assurance </t>
    </r>
    <r>
      <rPr>
        <b/>
        <sz val="9"/>
        <color theme="0"/>
        <rFont val="Arial"/>
        <family val="2"/>
      </rPr>
      <t>(Control Effeciency - Implementation Status)</t>
    </r>
  </si>
  <si>
    <t>PV Questions-Comments</t>
  </si>
  <si>
    <t>Modified</t>
  </si>
  <si>
    <t>Done</t>
  </si>
  <si>
    <t>FR 1 – Identification and Authentication (IAC)</t>
  </si>
  <si>
    <t>FR1</t>
  </si>
  <si>
    <t xml:space="preserve">Human user identification and authentication </t>
  </si>
  <si>
    <t>The control system shall provide the capability to identify and authenticate all human users. This capability shall enforce such identification and authentication on all interfaces which provide human user access to the control system to support segregation of duties and least privilege in accordance with applicable security policies and procedures.</t>
  </si>
  <si>
    <t>X</t>
  </si>
  <si>
    <t>Technical and Administrative</t>
  </si>
  <si>
    <t>AAA, 802.1X</t>
  </si>
  <si>
    <t>Fully Implemented</t>
  </si>
  <si>
    <t>Poorly confident</t>
  </si>
  <si>
    <t>Not Available</t>
  </si>
  <si>
    <t>No authentication mechanism is implemented on the vehicle</t>
  </si>
  <si>
    <t>Y</t>
  </si>
  <si>
    <t>1.1 RE 1</t>
  </si>
  <si>
    <t xml:space="preserve">Unique identification and authentication </t>
  </si>
  <si>
    <t>The control system shall provide the capability to uniquely identify and authenticate all human users.</t>
  </si>
  <si>
    <t>Technical</t>
  </si>
  <si>
    <t>AAA, 802.1X, individual accounts (Local, or network accounts like AD)</t>
  </si>
  <si>
    <t>Poorly Implemented</t>
  </si>
  <si>
    <t>Strongly confident</t>
  </si>
  <si>
    <t>Simple well knowned username / password credentials implemented</t>
  </si>
  <si>
    <t>1.1 RE 2</t>
  </si>
  <si>
    <t xml:space="preserve">Multifactor authentication for untrusted networks </t>
  </si>
  <si>
    <t>The control system shall provide the capability to employ multifactor authentication for human user access to the control system via an untrusted network (see 5.15, SR 1.13 – Access via untrusted networks).</t>
  </si>
  <si>
    <t>MFA</t>
  </si>
  <si>
    <t>Not Applicable</t>
  </si>
  <si>
    <t>NOTE See 5.7.3.5.7.3.1,SR 1.5 – Authenticator management, RE 5.7.3.1 for enhanced authenticator management for software processes.</t>
  </si>
  <si>
    <t>1.1 RE 3</t>
  </si>
  <si>
    <t xml:space="preserve">Multifactor authentication for all networks </t>
  </si>
  <si>
    <t>The control system shall provide the capability to employ multifactor authentication for all human user access to the control system.</t>
  </si>
  <si>
    <t>Changed col M.</t>
  </si>
  <si>
    <t xml:space="preserve">Software process and device identification and authentication </t>
  </si>
  <si>
    <t>The control system shall provide the capability to identify and authenticate all software processes and devices. This capability shall enforce such identification and authentication on all interfaces which provide access to the control system to support least privilege in accordance with applicable security policies and procedures.</t>
  </si>
  <si>
    <t>AAA, Modern authentication</t>
  </si>
  <si>
    <t>Partially Implemented</t>
  </si>
  <si>
    <t>1.2 RE 1</t>
  </si>
  <si>
    <t>The control system shall provide the capability to uniquely identify and authenticate all software processes and devices.</t>
  </si>
  <si>
    <t>Session management security. Modern authentication</t>
  </si>
  <si>
    <t xml:space="preserve">Account management </t>
  </si>
  <si>
    <t>The control system shall provide the capability to support the management of all accounts by authorized users, including adding, activating, modifying, disabling and removing accounts.</t>
  </si>
  <si>
    <t xml:space="preserve">Potential integration with Identity stores (I.e. AD, local identity, other...) </t>
  </si>
  <si>
    <t xml:space="preserve">Not Implemented </t>
  </si>
  <si>
    <t>Confident</t>
  </si>
  <si>
    <t>1.3 RE 1</t>
  </si>
  <si>
    <t xml:space="preserve">Unified account management </t>
  </si>
  <si>
    <t>The control system shall provide the capability to support unified account management.</t>
  </si>
  <si>
    <t>Identifier management</t>
  </si>
  <si>
    <t>The control system shall provide the capability to support the management of identifiers by user, group, role or control system interface.</t>
  </si>
  <si>
    <t>At the wayside zone = yes, in the Confort zone = no, in the oper. Zone no</t>
  </si>
  <si>
    <t xml:space="preserve">Authenticator management </t>
  </si>
  <si>
    <t>The control system shall provide the capability to:</t>
  </si>
  <si>
    <t>AAA</t>
  </si>
  <si>
    <t>h) initialize authenticator content;</t>
  </si>
  <si>
    <t>i) change all default authenticators upon control system installation;</t>
  </si>
  <si>
    <t>j) change/refresh all authenticators; and</t>
  </si>
  <si>
    <t>k) protect all authenticators from unauthorized disclosure and modification when stored and transmitted.</t>
  </si>
  <si>
    <t>1.5 RE 1</t>
  </si>
  <si>
    <t xml:space="preserve">Hardware security for software process identity credentials </t>
  </si>
  <si>
    <t>For software process and device users, the control system shall provide the capability to protect the relevant authenticators via hardware mechanisms.</t>
  </si>
  <si>
    <t>NA</t>
  </si>
  <si>
    <t>Wireless access management</t>
  </si>
  <si>
    <t>The control system shall provide the capability to identify and authenticate all users (humans, software processes or devices) engaged in wireless communication.</t>
  </si>
  <si>
    <t xml:space="preserve">Wireless 801.X </t>
  </si>
  <si>
    <t>1.6 RE 1</t>
  </si>
  <si>
    <t>The control system shall provide the capability to uniquely identify and authenticate all users (humans, software processes or devices) engaged in wireless communication.</t>
  </si>
  <si>
    <t>AAA,Session management security, Modern authentication</t>
  </si>
  <si>
    <t xml:space="preserve">Strength of password-based authentication restrictions for human users </t>
  </si>
  <si>
    <t>For control systems utilizing password-based authentication, the control system shall provide the capability to enforce configurable password strength based on minimum length and variety of character types.</t>
  </si>
  <si>
    <t>Strong password setting capability</t>
  </si>
  <si>
    <t>1.7 RE 1</t>
  </si>
  <si>
    <t xml:space="preserve">Password generation and lifetime </t>
  </si>
  <si>
    <t>The control system shall provide the capability to prevent any given human user account from reusing a password for a configurable number of generations. In addition, the control system shall provide the capability to enforce password minimum and maximum lifetime restrictions for human users. These capabilities shall conform with commonly accepted security industry practices.</t>
  </si>
  <si>
    <t>Password options (Complexity, lifetime, reuse..)</t>
  </si>
  <si>
    <t>Should be NA ?</t>
  </si>
  <si>
    <t>NOTE It is a commonly accepted good practice that the control system provides the capability to prompt the user to change his password upon a configurable time prior to expiration</t>
  </si>
  <si>
    <t>1.7 RE 2</t>
  </si>
  <si>
    <t xml:space="preserve">Password lifetime restrictions for all users </t>
  </si>
  <si>
    <t>The control system shall provide the capability to enforce password minimum and maximum lifetime restrictions for all users.</t>
  </si>
  <si>
    <t>Passwprd options (Complexity, lifetime, reuse..)</t>
  </si>
  <si>
    <t>Almost fully Implemented</t>
  </si>
  <si>
    <t xml:space="preserve">Public key infrastructure certificates </t>
  </si>
  <si>
    <t>Where PKI is utilized, the control system shall provide the capability to operate a PKI according to commonly accepted best practices or obtain public key certificates from an existing PKI.</t>
  </si>
  <si>
    <t>PKI support</t>
  </si>
  <si>
    <t xml:space="preserve">Strength of public key authentication </t>
  </si>
  <si>
    <t>For control systems utilizing public key authentication, the control system shall provide the capability to:</t>
  </si>
  <si>
    <t>PKI best practices</t>
  </si>
  <si>
    <t>a) validate certificates by checking the validity of the signature of a given certificate;</t>
  </si>
  <si>
    <t>b) validate certificates by constructing a certification path to an accepted CA or in the case of self-signed certificates by deploying leaf certificates to all hosts which communicate with the subject to which the certificate is issued;</t>
  </si>
  <si>
    <t>c) validate certificates by checking a given certificate’s revocation status;</t>
  </si>
  <si>
    <t>d) establish user (human, software process or device) control of the corresponding private key; and</t>
  </si>
  <si>
    <t>e) map the authenticated identity to a user (human, software process or device).</t>
  </si>
  <si>
    <t>1.9 RE 1</t>
  </si>
  <si>
    <t xml:space="preserve">Hardware security for public key authentication </t>
  </si>
  <si>
    <t>The control system shall provide the capability to protect the relevant private keys via hardware mechanisms according to commonly accepted security industry practices and recommendations.</t>
  </si>
  <si>
    <t xml:space="preserve">Authenticator feedback </t>
  </si>
  <si>
    <t>The control system shall provide the capability to obscure feedback of authentication information during the authentication process.</t>
  </si>
  <si>
    <t>AAA feedback through Authorization, logging</t>
  </si>
  <si>
    <t xml:space="preserve">Unsuccessful login attempts </t>
  </si>
  <si>
    <t>The control system shall provide the capability to enforce a limit of a configurable number of consecutive invalid access attempts by any user (human, software process or device) during a configurable time period. The control system shall provide the capability to deny access for a specified period of time or until unlocked by an administrator when this limit has been exceeded.</t>
  </si>
  <si>
    <t>Clipping point</t>
  </si>
  <si>
    <t>For system accounts on behalf of which critical services or servers are run, the control system shall provide the capability to disallow interactive logons.</t>
  </si>
  <si>
    <t xml:space="preserve">System use notification </t>
  </si>
  <si>
    <t>The control system shall provide the capability to display a system use notification message before authenticating. The system use notification message shall be configurable by authorized personnel.</t>
  </si>
  <si>
    <t>Banner, notification messages</t>
  </si>
  <si>
    <t xml:space="preserve">Access via untrusted networks </t>
  </si>
  <si>
    <t>The control system shall provide the capability to monitor and control all methods of access to the control system via untrusted networks.</t>
  </si>
  <si>
    <t>Technical and Physical</t>
  </si>
  <si>
    <t>AAA, VPN</t>
  </si>
  <si>
    <t>1.13 RE 1</t>
  </si>
  <si>
    <t xml:space="preserve">Explicit access request approval </t>
  </si>
  <si>
    <t>The control system shall provide the capability to deny access requests via untrusted networks unless approved by an assigned role.</t>
  </si>
  <si>
    <t>Technical and Administrative and Physical</t>
  </si>
  <si>
    <t>Not sure what this implies?</t>
  </si>
  <si>
    <t>FR 2 – Use control (UC)</t>
  </si>
  <si>
    <t>FR2</t>
  </si>
  <si>
    <t>Authorization enforcement</t>
  </si>
  <si>
    <t>On all interfaces, the control system shall provide the capability to enforce authorizations assigned to all human users for controlling use of the control system to support segregation of duties and least privilege.</t>
  </si>
  <si>
    <t>AAA, RBAC</t>
  </si>
  <si>
    <t>2.1 RE 1</t>
  </si>
  <si>
    <t>Authorization enforcement for all users</t>
  </si>
  <si>
    <t>On all interfaces, the control system shall provide the capability to enforce authorizations assigned to all users (humans, software processes and devices) for controlling use of the control system to support segregation of duties and least privilege.</t>
  </si>
  <si>
    <t>RBAC</t>
  </si>
  <si>
    <t>2.1 RE 2</t>
  </si>
  <si>
    <t>Permission mapping to roles</t>
  </si>
  <si>
    <t>The control system shall provide the capability for an authorized user or role to define and modify the mapping of permissions to roles for all human users.</t>
  </si>
  <si>
    <t>NOTE 1 It is a commonly accepted good practice to not limit roles to fixed nested hierarchies in which a higher level role is a superset of a lesser privileged role. For example, a system administrator generally does not necessarily encompass operator privileges.</t>
  </si>
  <si>
    <t>NOTE 2 This RE is applicable to software processes and devices as well.</t>
  </si>
  <si>
    <t>2.1 RE 3</t>
  </si>
  <si>
    <t>Supervisor override</t>
  </si>
  <si>
    <t>The control system shall support supervisor manual override of the current human user authorizations for a configurable time or event sequence.</t>
  </si>
  <si>
    <t>Administrator Account prviledges</t>
  </si>
  <si>
    <t>NOTE Implementation of a controlled, audited and manual override of automated mechanisms in the event of emergencies or other serious events is often needed. This allows a supervisor to enable an operator to quickly react to unusual conditions without closing the current session and establishing a new session as a higher privilege human user.</t>
  </si>
  <si>
    <t>2.1 RE 4</t>
  </si>
  <si>
    <t>Dual approval</t>
  </si>
  <si>
    <t>The control system shall support dual approval where an action can result in serious impact on the industrial process.</t>
  </si>
  <si>
    <t>NOTE It is a commonly accepted good practice to limit dual approval to actions which require a very high level of confidence that they will be performed reliably and correctly. Requiring dual approval provides emphasis to the seriousness of consequences that would result from failure of a correct action. An example of a situation in which dual approval is required would be a change to a set point of a critical industrial process. It is a commonly accepted good practice to not employ dual approval mechanisms when an immediate response is necessary to safeguard HSE consequences, for example, emergency shutdown of an industrial process.</t>
  </si>
  <si>
    <t>Wireless use control</t>
  </si>
  <si>
    <t>The control system shall provide the capability to identify and report unauthorized wireless</t>
  </si>
  <si>
    <t>Rogue Wireless network detection and report</t>
  </si>
  <si>
    <t>devices transmitting within the control system physical environment.</t>
  </si>
  <si>
    <t>2.2 RE 1</t>
  </si>
  <si>
    <t xml:space="preserve">Identify and report unauthorized wireless devices </t>
  </si>
  <si>
    <t>The control system shall provide the capability to identify and report unauthorized wireless devices transmitting within the control system physical environment.</t>
  </si>
  <si>
    <t xml:space="preserve">Use control for portable and mobile devices </t>
  </si>
  <si>
    <t>The control system shall provide the capability to automatically enforce configurable usage restrictions that include:</t>
  </si>
  <si>
    <t>MDM</t>
  </si>
  <si>
    <t>a) preventing the use of portable and mobile devices;</t>
  </si>
  <si>
    <t>b) requiring context specific authorization; and</t>
  </si>
  <si>
    <t>c) restricting code and data transfer to/from portable and mobile devices.</t>
  </si>
  <si>
    <t>2.3 RE 1</t>
  </si>
  <si>
    <t xml:space="preserve">Enforcement of security status of portable and mobile devices </t>
  </si>
  <si>
    <t>The control system shall provide the capability to verify that portable or mobile devices</t>
  </si>
  <si>
    <t>attempting to connect to a zone comply with the security requirements of that zone.</t>
  </si>
  <si>
    <t xml:space="preserve">Mobile code </t>
  </si>
  <si>
    <t>The control system shall provide the capability to enforce usage restrictions for mobile code technologies based on the potential to cause damage to the control system that include:</t>
  </si>
  <si>
    <t>a) preventing the execution of mobile code;</t>
  </si>
  <si>
    <t>b) requiring proper authentication and authorization for origin of the code;</t>
  </si>
  <si>
    <t>c) restricting mobile code transfer to/from the control system; and</t>
  </si>
  <si>
    <t>d) monitoring the use of mobile code.</t>
  </si>
  <si>
    <t>2.4 RE 1</t>
  </si>
  <si>
    <t xml:space="preserve">Mobile code integrity check </t>
  </si>
  <si>
    <t>The control system shall provide the capability to verify integrity of the mobile code before allowing code execution.</t>
  </si>
  <si>
    <t>MDM, configuration management, hash</t>
  </si>
  <si>
    <t xml:space="preserve">Session lock </t>
  </si>
  <si>
    <t>The control system shall provide the capability to prevent further access by initiating a session lock after a configurable time period of inactivity or by manual initiation. The session lock shall remain in effect until the human user who owns the session or another authorized human user re-establishes access using appropriate identification and authentication procedures.</t>
  </si>
  <si>
    <t xml:space="preserve">Remote session termination </t>
  </si>
  <si>
    <t>The control system shall provide the capability to terminate a remote session either automatically after a configurable time period of inactivity or manually by the user who initiated the session.</t>
  </si>
  <si>
    <t>Remote session management security. Modern authentication</t>
  </si>
  <si>
    <t xml:space="preserve">Concurrent session control </t>
  </si>
  <si>
    <t>The control system shall provide the capability to limit the number of concurrent sessions per interface for any given user (human, software process or device) to a configurable number of sessions.</t>
  </si>
  <si>
    <t>Concurrent session management security. Modern authentication</t>
  </si>
  <si>
    <t>Somehow confident</t>
  </si>
  <si>
    <t xml:space="preserve">Auditable events </t>
  </si>
  <si>
    <t>The control system shall provide the capability to generate audit records relevant to security for the following categories: access control, request errors, operating system events, control system events, backup and restore events, configuration changes, potential reconnaissance activity and audit log events. Individual audit records shall include the timestamp, source (originating device, software process or human user account), category, type, event ID and event result.</t>
  </si>
  <si>
    <t>Audit Trails</t>
  </si>
  <si>
    <t>2.8 RE 1</t>
  </si>
  <si>
    <t xml:space="preserve">Centrally managed, system-wide audit trail </t>
  </si>
  <si>
    <t>The control system shall provide the capability to centrally manage audit events and to compile audit records from multiple components throughout the control system into a systemwide (logical or physical), time-correlated audit trail. The control system shall provide the capability to export these audit records in industry standard formats for analysis by standard commercial log analysis tools, for example, security information and event management (SIEM).</t>
  </si>
  <si>
    <t>Externalise and manage Audit Trails</t>
  </si>
  <si>
    <t xml:space="preserve">Audit storage capacity </t>
  </si>
  <si>
    <t>The control system shall allocate sufficient audit record storage capacity according to commonly recognized recommendations for log management and system configuration. The control system shall provide auditing mechanisms to reduce the likelihood of such capacity being exceeded.</t>
  </si>
  <si>
    <t>Secure Storage of Audit Trails</t>
  </si>
  <si>
    <t>2.9 RE 1</t>
  </si>
  <si>
    <t xml:space="preserve">Warn when audit record storage capacity threshold reached </t>
  </si>
  <si>
    <t>The control system shall provide the capability to issue a warning when the allocated audit record storage volume reaches a configurable percentage of maximum audit record storage capacity.</t>
  </si>
  <si>
    <t>Secure Storage of Audit Trails Features</t>
  </si>
  <si>
    <t xml:space="preserve">Response to audit processing failures </t>
  </si>
  <si>
    <t>The control system shall provide the capability to alert personnel and prevent the loss of essential services and functions in the event of an audit processing failure. The control system shall provide the capability to support appropriate actions in response to an audit processing failure according to commonly accepted industry practices and recommendations.</t>
  </si>
  <si>
    <t xml:space="preserve">Timestamps </t>
  </si>
  <si>
    <t>The control system shall provide timestamps for use in audit record generation</t>
  </si>
  <si>
    <t>Format and content of audit trails (Timestamps)</t>
  </si>
  <si>
    <t>2.11 RE 1</t>
  </si>
  <si>
    <t xml:space="preserve">Internal time synchronization </t>
  </si>
  <si>
    <t>The control system shall provide the capability to synchronize internal system clocks at a configurable frequency</t>
  </si>
  <si>
    <t>NTP, PTP…</t>
  </si>
  <si>
    <t>This is fully implemented but NTP is not the way it is done.  It is done my propriatary protocol</t>
  </si>
  <si>
    <t>2.11 RE 2</t>
  </si>
  <si>
    <t xml:space="preserve">Protection of time source integrity </t>
  </si>
  <si>
    <t>The time source shall be protected from unauthorized alteration and shall cause an audit event upon alteration.</t>
  </si>
  <si>
    <t>Time source protection</t>
  </si>
  <si>
    <t>Changed to (Not implemented) but it is not assigned to any of the zones….</t>
  </si>
  <si>
    <t xml:space="preserve">Non-repudiation </t>
  </si>
  <si>
    <t>The control system shall provide the capability to determine whether a given human user took a particular action.</t>
  </si>
  <si>
    <t>AAA, Logging and Monitoring</t>
  </si>
  <si>
    <t>2.12 RE 1</t>
  </si>
  <si>
    <t xml:space="preserve">Non-repudiation for all users </t>
  </si>
  <si>
    <t>The control system shall provide the capability to determine whether a given user (human, software process or device) took a particular action.</t>
  </si>
  <si>
    <t>FR 3 – System Integrity</t>
  </si>
  <si>
    <t>FR3</t>
  </si>
  <si>
    <t xml:space="preserve">Communication integrity </t>
  </si>
  <si>
    <t>The control system shall provide the capability to protect the integrity of transmitted information.</t>
  </si>
  <si>
    <t>Hash, digital signature</t>
  </si>
  <si>
    <t>3.1 RE 1</t>
  </si>
  <si>
    <t xml:space="preserve">Cryptographic integrity protection </t>
  </si>
  <si>
    <t>The control system shall provide the capability to employ cryptographic mechanisms to recognize changes to information during communication.</t>
  </si>
  <si>
    <t>Encrypted data in transit</t>
  </si>
  <si>
    <t>NOTE It is a commonly accepted good practice to determine the appropriate use of cryptographic mechanisms for message authentication and integrity after careful consideration of the security needs and the potential ramifications on system performance and capability to recover from system failure</t>
  </si>
  <si>
    <t xml:space="preserve">Malicious code protection </t>
  </si>
  <si>
    <t>The control system shall provide the capability to employ protection mechanisms to prevent, detect, report and mitigate the effects of malicious code or unauthorized software. The control system shall provide the capability to update the protection mechanisms.</t>
  </si>
  <si>
    <t>White-listing, Anti-malware protection, EDR, EPP</t>
  </si>
  <si>
    <t>3.2 RE 1</t>
  </si>
  <si>
    <t xml:space="preserve">Malicious code protection on entry and exit points </t>
  </si>
  <si>
    <t>The control system shall provide the capability to employ malicious code protection mechanisms at all entry and exit points.</t>
  </si>
  <si>
    <t>NOTE Such mechanisms are commonly provided on removable media, firewalls, unidirectional gateways, web servers, proxy servers or remote-access servers.</t>
  </si>
  <si>
    <t>3.2 RE 2</t>
  </si>
  <si>
    <t xml:space="preserve">Central management and reporting for malicious code protection </t>
  </si>
  <si>
    <t>The control system shall provide the capability to manage malicious code protection mechanisms.</t>
  </si>
  <si>
    <t>EDR, EPP central management</t>
  </si>
  <si>
    <t>NOTE Such mechanisms are commonly provided by endpoint infrastructure centralized management or SIEM solutions.</t>
  </si>
  <si>
    <t xml:space="preserve">Security functionality verification </t>
  </si>
  <si>
    <t>The control system shall provide the capability to support verification of the intended operation of security functions and report when anomalies are discovered during FAT, SAT and scheduled maintenance. These security functions shall include all those necessary to support the security requirements specified in this standard.</t>
  </si>
  <si>
    <t>security controls performance automatic reporting</t>
  </si>
  <si>
    <t>3.3 RE 1</t>
  </si>
  <si>
    <t xml:space="preserve">Automated mechanisms for security functionality verification </t>
  </si>
  <si>
    <t>The control system shall provide the capability to employ automated mechanisms to support management of security verification during FAT, SAT and scheduled maintenance.</t>
  </si>
  <si>
    <t>3.3 RE 2</t>
  </si>
  <si>
    <t xml:space="preserve">Security functionality verification during normal operation </t>
  </si>
  <si>
    <t>The control system shall provide the capability to support verification of the intended operation of security functions during normal operations.</t>
  </si>
  <si>
    <t>security controls performance verification in operation (during production)</t>
  </si>
  <si>
    <t>NOTE It is a commonly accepted good practice to carefully implement this requirement as it can lead to detrimental effects. It is often not considered suitable for safety systems.</t>
  </si>
  <si>
    <t xml:space="preserve">Software and information integrity </t>
  </si>
  <si>
    <t>The control system shall provide the capability to detect, record, report and protect against unauthorized changes to software and information at rest.</t>
  </si>
  <si>
    <t>Configuration monitoring, Hash, Digital signature</t>
  </si>
  <si>
    <t>3.4 RE 1</t>
  </si>
  <si>
    <t xml:space="preserve">Automated notification about integrity violations </t>
  </si>
  <si>
    <t>The control system shall provide the capability to use automated tools that provide notification to a configurable set of recipients upon discovering discrepancies during integrity verification.</t>
  </si>
  <si>
    <t>Integrity Monitoring, digital signature, Configuration monitoring</t>
  </si>
  <si>
    <t xml:space="preserve">Input validation </t>
  </si>
  <si>
    <t>The control system shall validate the syntax and content of any input which is used as an industrial process control input or input that directly impacts the action of the control system.</t>
  </si>
  <si>
    <t xml:space="preserve">Deterministic output </t>
  </si>
  <si>
    <t>The control system shall provide the capability to set outputs to a predetermined state if normal operation cannot be maintained as a result of an attack.</t>
  </si>
  <si>
    <t xml:space="preserve">Not 100% sure </t>
  </si>
  <si>
    <t xml:space="preserve">Error handling </t>
  </si>
  <si>
    <t>The control system shall identify and handle error conditions in a manner such that effective remediation can occur. This shall be done in a manner which does not provide information that could be exploited by adversaries to attack the IACS unless revealing this information is necessary for the timely troubleshooting of problems.</t>
  </si>
  <si>
    <t>Not sure</t>
  </si>
  <si>
    <t xml:space="preserve">Session integrity </t>
  </si>
  <si>
    <t>The control system shall provide the capability to protect the integrity of sessions. The control system shall reject any usage of invalid session IDs.</t>
  </si>
  <si>
    <t>3.8 RE 1</t>
  </si>
  <si>
    <t xml:space="preserve">Invalidation of session IDs after session termination </t>
  </si>
  <si>
    <t>The control system shall provide the capability to invalidate session IDs upon user logout or other session termination (including browser sessions).</t>
  </si>
  <si>
    <t>3.8 RE 2</t>
  </si>
  <si>
    <t xml:space="preserve">Unique session ID generation </t>
  </si>
  <si>
    <t>The control system shall provide the capability to generate a unique session ID for each session and treat all unexpected session IDs as invalid</t>
  </si>
  <si>
    <t>3.8 RE 3</t>
  </si>
  <si>
    <t xml:space="preserve">Randomness of session IDs </t>
  </si>
  <si>
    <t>The control system shall provide the capability to generate unique session IDs with commonly accepted sources of randomness.</t>
  </si>
  <si>
    <t>NOTE Session hijacking and other man-in-the-middle attacks or injections of false information often take advantage of easy-to-guess session IDs (keys or other shared secrets) or use of session IDs which were not properly invalidated after session termination. Therefore the validity of a session authenticator needs to be tightly connected to the lifetime of a session. Employing randomness in the generation of unique session IDs helps to protect against brute-force attacks to determine future session IDs.</t>
  </si>
  <si>
    <t xml:space="preserve">Protection of audit information </t>
  </si>
  <si>
    <t>The control system shall protect audit information and audit tools (if present) from unauthorized access, modification and deletion.</t>
  </si>
  <si>
    <t>3.9 RE 1</t>
  </si>
  <si>
    <t xml:space="preserve">Audit records on write-once media </t>
  </si>
  <si>
    <t>The control system shall provide the capability to produce audit records on hardware-enforced write-once media.</t>
  </si>
  <si>
    <t>FR 4 – Data Confidentiality (DC)</t>
  </si>
  <si>
    <t>FR4</t>
  </si>
  <si>
    <t xml:space="preserve">Information confidentiality </t>
  </si>
  <si>
    <t>The control system shall provide the capability to protect the confidentiality of information for which explicit read authorization is supported, whether at rest or in transit.</t>
  </si>
  <si>
    <t>encryption, tokenization, access control, RBAC</t>
  </si>
  <si>
    <t>4.1 RE 1</t>
  </si>
  <si>
    <t>Protection of confidentiality at rest or in transit via untrusted networks</t>
  </si>
  <si>
    <t>The control system shall provide the capability to protect the confidentiality of information at rest and remote access sessions traversing an untrusted network.</t>
  </si>
  <si>
    <t>encryption, tokenization, access control, RBAC, VPN</t>
  </si>
  <si>
    <t>NOTE Cryptography is a common mechanism for ensuring information confidentiality</t>
  </si>
  <si>
    <t>4.1 RE 2</t>
  </si>
  <si>
    <t>Protection of confidentiality across zone boundaries</t>
  </si>
  <si>
    <t>The control system shall provide the capability to protect the confidentiality of information traversing any zone boundary.</t>
  </si>
  <si>
    <t>Information persistence</t>
  </si>
  <si>
    <t>The control system shall provide the capability to purge all information for which explicit read authorization is supported from components to be released from active service and/or decommissioned.</t>
  </si>
  <si>
    <t>Purge, Tokenization</t>
  </si>
  <si>
    <t>4.2 RE 1</t>
  </si>
  <si>
    <t>Purging of shared memory resources</t>
  </si>
  <si>
    <t>The control system shall provide the capability to prevent unauthorized and unintended information transfer via volatile shared memory resources.</t>
  </si>
  <si>
    <t>NOTE Volatile memory resources are those that typically do not retain information after being released to memory management. However, there are attacks against random access memory (RAM) that have the potential to extract key material or other confidential data before it is actually over-written. Therefore, it is a commonly accepted practice to purge all unique data and connections to unique data from volatile shared memory when that memory is released back to the control system for use by a different user, such that this data is not visible or accessible to the new user.</t>
  </si>
  <si>
    <t>Use of cryptography</t>
  </si>
  <si>
    <t>If cryptography is required, the control system shall use cryptographic algorithms, key sizes and mechanisms for key establishment and management according to commonly accepted security industry practices and recommendations</t>
  </si>
  <si>
    <t>Undepricated and uncompromised cryptographic algorithms</t>
  </si>
  <si>
    <t>FR 5 – Restricted data flow (RDF)</t>
  </si>
  <si>
    <t>FR5</t>
  </si>
  <si>
    <t>Network segmentation</t>
  </si>
  <si>
    <t>The control system shall provide the capability to logically segment control system networks from non-control system networks and to logically segment critical control system networks from other control system networks.</t>
  </si>
  <si>
    <t>5.1 RE 1</t>
  </si>
  <si>
    <t>Physical network segmentation</t>
  </si>
  <si>
    <t>The control system shall provide the capability to physically segment control system networks from non-control system networks and to physically segment critical control system networks from non-critical control system networks.</t>
  </si>
  <si>
    <t>5.1 RE 2</t>
  </si>
  <si>
    <t>Independence from non-control system networks</t>
  </si>
  <si>
    <t>The control system shall have the capability to provide network services to control system networks, critical or otherwise, without a connection to non-control system networks.</t>
  </si>
  <si>
    <t>Security Architecture, Zones, DMZs..</t>
  </si>
  <si>
    <t>5.1 RE 3</t>
  </si>
  <si>
    <t>Logical and physical isolation of critical networks</t>
  </si>
  <si>
    <t>The control system shall provide the capability to logically and physically isolate critical control system networks from non-critical control system networks.</t>
  </si>
  <si>
    <t>Zone boundary protection</t>
  </si>
  <si>
    <t>The control system shall provide the capability to monitor and control communications at zone boundaries to enforce the compartmentalization defined in the risk-based zones and conduits</t>
  </si>
  <si>
    <t>FW, NIDS, Jumpoints, Logging and monitoring</t>
  </si>
  <si>
    <t>model.</t>
  </si>
  <si>
    <t>5.2 RE 1</t>
  </si>
  <si>
    <t>Deny by default, allow by exception</t>
  </si>
  <si>
    <t>The control system shall provide the capability to deny network traffic by default and allow network traffic by exception (also termed deny all, permit by exception).</t>
  </si>
  <si>
    <t>White-listing, of Traffic and apps, Zero-Trust</t>
  </si>
  <si>
    <t>5.2 RE 2</t>
  </si>
  <si>
    <t>Island mode</t>
  </si>
  <si>
    <t>The control system shall provide the capability to prevent any communication through the control system boundary (also termed island mode).</t>
  </si>
  <si>
    <t>Containment</t>
  </si>
  <si>
    <t>NOTE Examples of when this capability may be used include where a security violation and/or breach has been detected within the control system, or an attack is occurring at the enterprise level (see also 4.2, Support of essential functions).</t>
  </si>
  <si>
    <t>5.2 RE 3</t>
  </si>
  <si>
    <t>Fail close</t>
  </si>
  <si>
    <t>The control system shall provide the capability to prevent any communication through the control system boundary when there is an operational failure of the boundary protection mechanisms (also termed fail close). This ‘fail close’ functionality shall be designed such that</t>
  </si>
  <si>
    <t>Fail Close</t>
  </si>
  <si>
    <t>it does not interfere with the operation of a SIS or other safety-related functions.</t>
  </si>
  <si>
    <t>NOTE Examples of when this capability may be used include scenarios where a hardware failure or power failure causes boundary protection devices to function in a degraded mode or fail entirely (see also 4.2, Support of essential functions).</t>
  </si>
  <si>
    <t>General purpose person-to-person communication restrictions</t>
  </si>
  <si>
    <t>The control system shall provide the capability to prevent general purpose person-to-person messages from being received from users or systems external to the control system.</t>
  </si>
  <si>
    <t>FW rules, General purpose person-to-person communication restrictions, block all non-system traffic</t>
  </si>
  <si>
    <t>5.3 RE 1</t>
  </si>
  <si>
    <t>Prohibit all general purpose person to-person communications</t>
  </si>
  <si>
    <t>The control system shall provide the capability to prevent both transmission and receipt of general purpose person-to-person messages.</t>
  </si>
  <si>
    <t>Application partitioning</t>
  </si>
  <si>
    <t>The control system shall provide the capability to support partitioning of data, applications and services based on criticality to facilitate implementing a zoning model.</t>
  </si>
  <si>
    <t>FR 6 – Timely response to events (TRE)</t>
  </si>
  <si>
    <t>FR6</t>
  </si>
  <si>
    <t>Audit log accessibility</t>
  </si>
  <si>
    <t>The control system shall provide the capability for authorized humans and/or tools to access audit logs on a read-only basis.</t>
  </si>
  <si>
    <t>Logs externalization capability</t>
  </si>
  <si>
    <t>6.1 RE 1</t>
  </si>
  <si>
    <t>Programmatic access to audit logs</t>
  </si>
  <si>
    <t>The control system shall provide programmatic access to audit records using an application programming interface (API).</t>
  </si>
  <si>
    <t>Logs access through API</t>
  </si>
  <si>
    <t>Continuous monitoring</t>
  </si>
  <si>
    <t>The control system shall provide the capability to continuously monitor all security mechanism performance using commonly accepted security industry practices and recommendations to detect, characterize and report security breaches in a timely manner.</t>
  </si>
  <si>
    <t>NIDS, Configuration and security monitoring, Logging/SIEM, EDR</t>
  </si>
  <si>
    <t>NOTE Response time is a local matter outside the scope of this standard.</t>
  </si>
  <si>
    <t>FR 7 – Resource availability (RA)</t>
  </si>
  <si>
    <t>FR7</t>
  </si>
  <si>
    <t>Denial of service protection</t>
  </si>
  <si>
    <t>The control system shall provide the capability to operate in a degraded mode during a DoS event.</t>
  </si>
  <si>
    <t>Anti-DDOS</t>
  </si>
  <si>
    <t>7.1 RE 1</t>
  </si>
  <si>
    <t>Manage communication loads</t>
  </si>
  <si>
    <t>The control system shall provide the capability to manage communication loads (such as using rate limiting) to mitigate the effects of information flooding types of DoS events.</t>
  </si>
  <si>
    <t>Manage communication loads (rate-limiting, storm-control…)</t>
  </si>
  <si>
    <t>7.1 RE 2</t>
  </si>
  <si>
    <t>Limit DoS effects to other systems or networks</t>
  </si>
  <si>
    <t>The control system shall provide the capability to restrict the ability of all users (humans, software processes and devices) to cause DoS events which affect other control systems or networks.</t>
  </si>
  <si>
    <t>Prevent causing DOS to other systems</t>
  </si>
  <si>
    <t>Resource management</t>
  </si>
  <si>
    <t>The control system shall provide the capability to limit the use of resources by security functions to prevent resource exhaustion.</t>
  </si>
  <si>
    <t>Resource and performance management</t>
  </si>
  <si>
    <t>Control system backup</t>
  </si>
  <si>
    <t>The identity and location of critical files and the ability to conduct backups of user-level and system-level information (including system state information) shall be supported by the control system without affecting normal plant operations.</t>
  </si>
  <si>
    <t>7.3 RE 1</t>
  </si>
  <si>
    <t>Backup verification</t>
  </si>
  <si>
    <t>The control system shall provide the capability to verify the reliability of backup mechanisms.</t>
  </si>
  <si>
    <t>7.3 RE 2</t>
  </si>
  <si>
    <t>Backup automation</t>
  </si>
  <si>
    <t>The control system shall provide the capability to automate the backup function based on a configurable frequency.</t>
  </si>
  <si>
    <t>Control system recovery and reconstitution</t>
  </si>
  <si>
    <t>The control system shall provide the capability to recover and reconstitute to a known secure state after a disruption or failure.</t>
  </si>
  <si>
    <t>Emergency power</t>
  </si>
  <si>
    <t>The control system shall provide the capability to switch to and from an emergency power supply without affecting the existing security state or a documented degraded mode.</t>
  </si>
  <si>
    <t>Emergency power supply</t>
  </si>
  <si>
    <t>Network and security configuration settings</t>
  </si>
  <si>
    <t>The control system shall provide the capability to be configured according to recommended network and security configurations as described in guidelines provided by the control system supplier. The control system shall provide an interface to the currently deployed network and security configuration settings.</t>
  </si>
  <si>
    <t>Network and security configuration Compliance</t>
  </si>
  <si>
    <t>7.6 RE 1</t>
  </si>
  <si>
    <t>Machine-readable reporting of current security settings</t>
  </si>
  <si>
    <t>The control system shall provide the capability to generate a report listing the currently deployed security settings in a machine-readable format.</t>
  </si>
  <si>
    <t>Least functionality</t>
  </si>
  <si>
    <t>The control system shall provide the capability to specifically prohibit and/or restrict the use of unnecessary functions, ports, protocols and/or services.</t>
  </si>
  <si>
    <t>Control system component inventory</t>
  </si>
  <si>
    <t>The control system shall provide the capability to report the current list of installed components and their associated properties.</t>
  </si>
  <si>
    <t>Total</t>
  </si>
  <si>
    <t>,,</t>
  </si>
  <si>
    <t>Fill out column J and M</t>
  </si>
  <si>
    <t>Excel</t>
  </si>
  <si>
    <t>Comments</t>
  </si>
  <si>
    <t>Control Implementation Status/ SL-A Percentage</t>
  </si>
  <si>
    <t>Control Effeciency</t>
  </si>
  <si>
    <t>Control Assurance (Control Effeciency - Implementation Status)</t>
  </si>
  <si>
    <t>Residual Risk</t>
  </si>
  <si>
    <t>Risk Exception</t>
  </si>
  <si>
    <t>Level of Assurance</t>
  </si>
  <si>
    <t>Technical
Administrative
Physical
Technical and Administrative and Physical
Technical and Administrative
Technical and Physical
Administrative and Physical</t>
  </si>
  <si>
    <t>SRs mapped to Controls (TBD)</t>
  </si>
  <si>
    <t>Fully Implemented (text and some examples)
Implemented ((text and some examples)
Partially Implemented ((text and some examples)
Not implemented (text and some examples)</t>
  </si>
  <si>
    <t>(Partial implementation, authentication exist for TCMS and for access to the vehicle network, systems and subsystems, however the is no RBAC implementation as the engineers use a common account of the PTE to work with the vehicle systems (e.g. Software update)</t>
  </si>
  <si>
    <t>Fully Implemented %100
Implemented %85
Partially Implemented %60
Poorly implemnted %25
Not implemented %0</t>
  </si>
  <si>
    <t>Strongly confident
Confident
Somehow confident
poorly confident
Not confident</t>
  </si>
  <si>
    <t>Residual risk will be calculated from the delta of the SL-A percentage bring generic text for every scenario and what to do to elimintae the residual risk
(e.g.with common account within the PTE it is not possible to know who did what and when (non-repudiation)</t>
  </si>
  <si>
    <t>Administrative</t>
  </si>
  <si>
    <t>Physical</t>
  </si>
  <si>
    <t>Status</t>
  </si>
  <si>
    <t>Explanation</t>
  </si>
  <si>
    <t>Level of Confidence</t>
  </si>
  <si>
    <t>Residual risk level</t>
  </si>
  <si>
    <t>Residual treatment</t>
  </si>
  <si>
    <t xml:space="preserve">The security Control/ safeguard is fully implemented, installed and configured its configuration is optimized to expected effeciency, the risk is fully mitigated </t>
  </si>
  <si>
    <t>This Control's level of configuration and settings provide Strong confidence at mitigating the risk</t>
  </si>
  <si>
    <t>The primary risk has not changed, and has not been mitigated by implementing this safeguard(s). It is Highly critical to implement security controls to eliminate or mitigate the risk.</t>
  </si>
  <si>
    <t xml:space="preserve">The security Control/ safeguard is almost fully implemented, installed and configured it could even be optimized to the almost expected effeciency, the risk is almost fully mitigated </t>
  </si>
  <si>
    <t>This Control's level of configuration and settings provide descent confidence at mitigating the risk</t>
  </si>
  <si>
    <t>Most of the primary risk has not changed, and has not been mitigated by implementing this safeguard(s). It is critical to implement security controls to eliminate or mitigate the risk.</t>
  </si>
  <si>
    <t>Administrative and Physical</t>
  </si>
  <si>
    <t xml:space="preserve">The security Control/ safeguard is partially implemented, the security control is installed and configured but not optimized to the expected effeciency, the risk is partially mitigated </t>
  </si>
  <si>
    <t>This Control's level of configuration and settings provide some confidence at mitigating the risk</t>
  </si>
  <si>
    <t>Half of the primary risk has not changed, and has not been mitigated by implementing this safeguard(s). It is very important to implement controls to eliminate or mitigate the risk.</t>
  </si>
  <si>
    <t xml:space="preserve">The security Control/ safeguard is poorly implemented, it could be installed but not configured or barely configured, the risk is not mitigated </t>
  </si>
  <si>
    <t>This Control's level of configuration and settings provide poor confidence at mitigating the risk</t>
  </si>
  <si>
    <t>Some of the primary risk has not changed, and has not been mitigated by implementing this safeguard(S). It is important to implement controls to mitigate the remaining risk.</t>
  </si>
  <si>
    <t xml:space="preserve">The security Control/ safeguard is not implemented, the risk is not mitigated </t>
  </si>
  <si>
    <t>Not confident</t>
  </si>
  <si>
    <t>This Control's level of configuration and settings provide no confidence at all in mitigating the risk</t>
  </si>
  <si>
    <t>The primary risk has been fully mitigated, and has completly been resolved by implementing this safeguard(s). 
This control have been succesful to eliminate and mitigate the risk.</t>
  </si>
  <si>
    <t xml:space="preserve">Implemented </t>
  </si>
  <si>
    <t>poorly confident</t>
  </si>
  <si>
    <t>Figure 5 of the  263-ICD-4063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</si>
</sst>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1"/>
      <color theme="1"/>
      <name val="Calibri"/>
      <family val="2"/>
      <scheme val="minor"/>
    </font>
    <font>
      <sz val="9"/>
      <color theme="1"/>
      <name val="Arial"/>
      <family val="2"/>
    </font>
    <font>
      <sz val="9"/>
      <color rgb="FF000000"/>
      <name val="Arial"/>
      <family val="2"/>
    </font>
    <font>
      <b/>
      <sz val="10"/>
      <color theme="0"/>
      <name val="Arial"/>
      <family val="2"/>
    </font>
    <font>
      <b/>
      <sz val="9"/>
      <color rgb="FF000000"/>
      <name val="Arial"/>
      <family val="2"/>
    </font>
    <font>
      <b/>
      <sz val="9"/>
      <color theme="1"/>
      <name val="Arial"/>
      <family val="2"/>
    </font>
    <font>
      <b/>
      <sz val="11"/>
      <color theme="0"/>
      <name val="Arial"/>
      <family val="2"/>
    </font>
    <font>
      <b/>
      <sz val="12"/>
      <color theme="0"/>
      <name val="Arial"/>
      <family val="2"/>
    </font>
    <font>
      <sz val="12"/>
      <color theme="1"/>
      <name val="Calibri"/>
      <family val="2"/>
      <scheme val="minor"/>
    </font>
    <font>
      <b/>
      <sz val="14"/>
      <color theme="0"/>
      <name val="Calibri"/>
      <family val="2"/>
      <scheme val="minor"/>
    </font>
    <font>
      <b/>
      <sz val="14"/>
      <name val="Calibri"/>
      <family val="2"/>
      <scheme val="minor"/>
    </font>
    <font>
      <b/>
      <sz val="12"/>
      <color theme="1"/>
      <name val="Calibri"/>
      <family val="2"/>
      <scheme val="minor"/>
    </font>
    <font>
      <b/>
      <sz val="14"/>
      <color theme="1"/>
      <name val="Calibri"/>
      <family val="2"/>
      <scheme val="minor"/>
    </font>
    <font>
      <b/>
      <sz val="16"/>
      <color theme="0"/>
      <name val="Calibri"/>
      <family val="2"/>
      <scheme val="minor"/>
    </font>
    <font>
      <b/>
      <sz val="9"/>
      <color theme="0"/>
      <name val="Arial"/>
      <family val="2"/>
    </font>
    <font>
      <sz val="11"/>
      <color theme="0"/>
      <name val="Calibri"/>
      <family val="2"/>
      <scheme val="minor"/>
    </font>
    <font>
      <sz val="10.45"/>
      <color rgb="FF656B6F"/>
      <name val="SegoeRegular"/>
    </font>
    <font>
      <b/>
      <sz val="14"/>
      <color theme="0"/>
      <name val="Arial"/>
      <family val="2"/>
    </font>
  </fonts>
  <fills count="18">
    <fill>
      <patternFill patternType="none"/>
    </fill>
    <fill>
      <patternFill patternType="gray125"/>
    </fill>
    <fill>
      <patternFill patternType="solid">
        <fgColor rgb="FFDEEAF6"/>
        <bgColor indexed="64"/>
      </patternFill>
    </fill>
    <fill>
      <patternFill patternType="solid">
        <fgColor rgb="FF002060"/>
        <bgColor indexed="64"/>
      </patternFill>
    </fill>
    <fill>
      <patternFill patternType="solid">
        <fgColor rgb="FF0070C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1"/>
        <bgColor indexed="64"/>
      </patternFill>
    </fill>
    <fill>
      <patternFill patternType="solid">
        <fgColor theme="9"/>
        <bgColor indexed="64"/>
      </patternFill>
    </fill>
  </fills>
  <borders count="24">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60">
    <xf numFmtId="0" fontId="0" fillId="0" borderId="0" xfId="0"/>
    <xf numFmtId="0" fontId="5" fillId="4" borderId="0" xfId="0" applyFont="1" applyFill="1" applyAlignment="1">
      <alignment horizontal="center" vertical="center"/>
    </xf>
    <xf numFmtId="0" fontId="4" fillId="2" borderId="0" xfId="0" applyFont="1" applyFill="1" applyAlignment="1">
      <alignment horizontal="center" vertical="center" wrapText="1"/>
    </xf>
    <xf numFmtId="0" fontId="5" fillId="4" borderId="9" xfId="0" applyFont="1" applyFill="1" applyBorder="1" applyAlignment="1">
      <alignment horizontal="center" vertical="center"/>
    </xf>
    <xf numFmtId="0" fontId="0" fillId="0" borderId="9" xfId="0" applyBorder="1"/>
    <xf numFmtId="0" fontId="4" fillId="2" borderId="9" xfId="0" applyFont="1" applyFill="1" applyBorder="1" applyAlignment="1">
      <alignment horizontal="center" vertical="center" wrapText="1"/>
    </xf>
    <xf numFmtId="0" fontId="0" fillId="0" borderId="0" xfId="0" applyAlignment="1">
      <alignment wrapText="1"/>
    </xf>
    <xf numFmtId="0" fontId="15" fillId="3" borderId="9" xfId="0" applyFont="1" applyFill="1" applyBorder="1" applyAlignment="1">
      <alignment horizontal="center" vertical="center"/>
    </xf>
    <xf numFmtId="0" fontId="10" fillId="0" borderId="9" xfId="0" applyFont="1" applyBorder="1"/>
    <xf numFmtId="0" fontId="4" fillId="2" borderId="9" xfId="0" applyFont="1" applyFill="1" applyBorder="1" applyAlignment="1">
      <alignment horizontal="left" vertical="center"/>
    </xf>
    <xf numFmtId="0" fontId="6" fillId="2" borderId="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horizontal="left" vertical="center"/>
    </xf>
    <xf numFmtId="0" fontId="3" fillId="0" borderId="9" xfId="0" applyFont="1" applyBorder="1" applyAlignment="1">
      <alignment horizontal="center" vertical="center" wrapText="1"/>
    </xf>
    <xf numFmtId="0" fontId="7" fillId="0" borderId="9" xfId="0" applyFont="1" applyBorder="1" applyAlignment="1">
      <alignment horizontal="left" vertical="center" wrapText="1"/>
    </xf>
    <xf numFmtId="0" fontId="2" fillId="0" borderId="9" xfId="0" applyFont="1" applyBorder="1"/>
    <xf numFmtId="0" fontId="4" fillId="8" borderId="9" xfId="0" applyFont="1" applyFill="1" applyBorder="1" applyAlignment="1">
      <alignment horizontal="center" vertical="center"/>
    </xf>
    <xf numFmtId="0" fontId="3" fillId="8" borderId="9" xfId="0" applyFont="1" applyFill="1" applyBorder="1" applyAlignment="1">
      <alignment horizontal="center" vertical="center"/>
    </xf>
    <xf numFmtId="0" fontId="0" fillId="8" borderId="9" xfId="0" applyFill="1" applyBorder="1"/>
    <xf numFmtId="0" fontId="0" fillId="0" borderId="0" xfId="0" applyAlignment="1">
      <alignment horizontal="center" vertical="center"/>
    </xf>
    <xf numFmtId="0" fontId="2" fillId="7" borderId="6" xfId="0" applyFont="1" applyFill="1" applyBorder="1" applyAlignment="1">
      <alignment horizontal="center" vertical="center"/>
    </xf>
    <xf numFmtId="0" fontId="13" fillId="7" borderId="7" xfId="0" applyFont="1" applyFill="1" applyBorder="1" applyAlignment="1">
      <alignment horizontal="center" vertical="center"/>
    </xf>
    <xf numFmtId="0" fontId="13" fillId="7" borderId="1" xfId="0" applyFont="1" applyFill="1"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2" xfId="0" applyBorder="1" applyAlignment="1">
      <alignment horizontal="center" vertical="center"/>
    </xf>
    <xf numFmtId="0" fontId="2" fillId="7" borderId="10"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8" xfId="0" applyBorder="1"/>
    <xf numFmtId="0" fontId="0" fillId="0" borderId="5" xfId="0" applyBorder="1" applyAlignment="1">
      <alignment horizontal="center" vertical="center"/>
    </xf>
    <xf numFmtId="0" fontId="2" fillId="7" borderId="8" xfId="0" applyFont="1" applyFill="1" applyBorder="1" applyAlignment="1">
      <alignment horizontal="center" vertical="center"/>
    </xf>
    <xf numFmtId="0" fontId="13" fillId="7" borderId="0" xfId="0" applyFont="1" applyFill="1" applyAlignment="1">
      <alignment horizontal="center" vertical="center"/>
    </xf>
    <xf numFmtId="0" fontId="13" fillId="7" borderId="5" xfId="0" applyFont="1" applyFill="1" applyBorder="1" applyAlignment="1">
      <alignment horizontal="center" vertical="center"/>
    </xf>
    <xf numFmtId="0" fontId="2" fillId="0" borderId="0" xfId="0" applyFont="1" applyAlignment="1">
      <alignment wrapText="1"/>
    </xf>
    <xf numFmtId="1" fontId="4" fillId="2" borderId="9" xfId="0" applyNumberFormat="1" applyFont="1" applyFill="1" applyBorder="1" applyAlignment="1">
      <alignment horizontal="center" vertical="center"/>
    </xf>
    <xf numFmtId="9" fontId="4" fillId="2" borderId="9" xfId="1" applyFont="1" applyFill="1" applyBorder="1" applyAlignment="1">
      <alignment horizontal="center" vertical="center"/>
    </xf>
    <xf numFmtId="49" fontId="6" fillId="2" borderId="9" xfId="0" applyNumberFormat="1" applyFont="1" applyFill="1" applyBorder="1" applyAlignment="1">
      <alignment horizontal="center" vertical="center" wrapText="1"/>
    </xf>
    <xf numFmtId="1" fontId="6" fillId="10" borderId="9" xfId="0" applyNumberFormat="1" applyFont="1" applyFill="1" applyBorder="1" applyAlignment="1">
      <alignment horizontal="center" vertical="center"/>
    </xf>
    <xf numFmtId="0" fontId="0" fillId="5" borderId="0" xfId="0" applyFill="1"/>
    <xf numFmtId="0" fontId="0" fillId="11" borderId="0" xfId="0" applyFill="1"/>
    <xf numFmtId="0" fontId="0" fillId="12" borderId="0" xfId="0" applyFill="1"/>
    <xf numFmtId="0" fontId="0" fillId="13" borderId="0" xfId="0" applyFill="1"/>
    <xf numFmtId="0" fontId="0" fillId="14" borderId="0" xfId="0" applyFill="1"/>
    <xf numFmtId="0" fontId="4" fillId="10" borderId="9" xfId="0" applyFont="1" applyFill="1" applyBorder="1" applyAlignment="1">
      <alignment horizontal="center" vertical="center"/>
    </xf>
    <xf numFmtId="1" fontId="0" fillId="0" borderId="9" xfId="0" applyNumberFormat="1" applyBorder="1"/>
    <xf numFmtId="49" fontId="4" fillId="2" borderId="9" xfId="0" applyNumberFormat="1" applyFont="1" applyFill="1" applyBorder="1" applyAlignment="1">
      <alignment horizontal="center" vertical="center" wrapText="1"/>
    </xf>
    <xf numFmtId="0" fontId="0" fillId="0" borderId="9" xfId="0" applyBorder="1" applyAlignment="1">
      <alignment wrapText="1"/>
    </xf>
    <xf numFmtId="0" fontId="4" fillId="2" borderId="9" xfId="0" quotePrefix="1" applyFont="1" applyFill="1" applyBorder="1" applyAlignment="1">
      <alignment horizontal="center" vertical="center" wrapText="1"/>
    </xf>
    <xf numFmtId="0" fontId="0" fillId="12" borderId="8" xfId="0" applyFill="1" applyBorder="1"/>
    <xf numFmtId="0" fontId="0" fillId="12" borderId="0" xfId="0" applyFill="1" applyAlignment="1">
      <alignment horizontal="center" vertical="center"/>
    </xf>
    <xf numFmtId="0" fontId="0" fillId="12" borderId="5" xfId="0" applyFill="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4" fillId="0" borderId="9" xfId="0" applyFont="1" applyBorder="1" applyAlignment="1">
      <alignment horizontal="center" vertical="center"/>
    </xf>
    <xf numFmtId="0" fontId="0" fillId="0" borderId="0" xfId="0" applyAlignment="1">
      <alignment vertical="center" wrapText="1"/>
    </xf>
    <xf numFmtId="0" fontId="17" fillId="3" borderId="0" xfId="0" applyFont="1" applyFill="1" applyAlignment="1">
      <alignment horizontal="center" vertical="center"/>
    </xf>
    <xf numFmtId="0" fontId="18" fillId="0" borderId="0" xfId="0" applyFont="1" applyAlignment="1">
      <alignment horizontal="center" wrapText="1"/>
    </xf>
    <xf numFmtId="0" fontId="2" fillId="0" borderId="0" xfId="0" applyFont="1" applyAlignment="1">
      <alignment horizontal="left" vertical="center" wrapText="1"/>
    </xf>
    <xf numFmtId="0" fontId="2" fillId="0" borderId="0" xfId="0" applyFont="1"/>
    <xf numFmtId="9" fontId="0" fillId="0" borderId="0" xfId="0" applyNumberFormat="1" applyAlignment="1">
      <alignment horizontal="center" vertical="center"/>
    </xf>
    <xf numFmtId="0" fontId="2" fillId="0" borderId="0" xfId="0" applyFont="1" applyAlignment="1">
      <alignment horizontal="left" vertical="center"/>
    </xf>
    <xf numFmtId="0" fontId="0" fillId="0" borderId="0" xfId="0" applyAlignment="1">
      <alignment vertical="top" wrapText="1"/>
    </xf>
    <xf numFmtId="0" fontId="4" fillId="2" borderId="10" xfId="0" applyFont="1" applyFill="1" applyBorder="1" applyAlignment="1">
      <alignment vertical="center" wrapText="1"/>
    </xf>
    <xf numFmtId="0" fontId="4" fillId="2" borderId="10" xfId="0" applyFont="1" applyFill="1" applyBorder="1" applyAlignment="1">
      <alignment horizontal="center" vertical="center" wrapText="1"/>
    </xf>
    <xf numFmtId="49" fontId="4" fillId="7" borderId="9" xfId="0" applyNumberFormat="1" applyFont="1" applyFill="1" applyBorder="1" applyAlignment="1">
      <alignment horizontal="center" vertical="center" wrapText="1"/>
    </xf>
    <xf numFmtId="0" fontId="2" fillId="0" borderId="9" xfId="0" applyFont="1" applyBorder="1" applyAlignment="1">
      <alignment wrapText="1"/>
    </xf>
    <xf numFmtId="1" fontId="4" fillId="10" borderId="9" xfId="0" applyNumberFormat="1" applyFont="1" applyFill="1" applyBorder="1" applyAlignment="1">
      <alignment horizontal="center" vertical="center" wrapText="1"/>
    </xf>
    <xf numFmtId="1" fontId="4" fillId="10" borderId="9" xfId="0" applyNumberFormat="1" applyFont="1" applyFill="1" applyBorder="1" applyAlignment="1">
      <alignment horizontal="center" vertical="center"/>
    </xf>
    <xf numFmtId="1" fontId="4" fillId="10" borderId="10" xfId="0" applyNumberFormat="1" applyFont="1" applyFill="1" applyBorder="1" applyAlignment="1">
      <alignment horizontal="center" vertical="center"/>
    </xf>
    <xf numFmtId="0" fontId="0" fillId="0" borderId="9" xfId="0" applyBorder="1" applyAlignment="1">
      <alignment horizontal="center" vertical="center"/>
    </xf>
    <xf numFmtId="9" fontId="19" fillId="4" borderId="9" xfId="1" applyFont="1" applyFill="1" applyBorder="1" applyAlignment="1">
      <alignment horizontal="center" vertical="center"/>
    </xf>
    <xf numFmtId="0" fontId="0" fillId="16" borderId="13" xfId="0" applyFill="1" applyBorder="1"/>
    <xf numFmtId="0" fontId="10" fillId="16" borderId="13" xfId="0" applyFont="1" applyFill="1" applyBorder="1"/>
    <xf numFmtId="0" fontId="0" fillId="0" borderId="13" xfId="0" applyBorder="1"/>
    <xf numFmtId="0" fontId="0" fillId="0" borderId="11" xfId="0" applyBorder="1"/>
    <xf numFmtId="0" fontId="10" fillId="0" borderId="0" xfId="0" applyFont="1"/>
    <xf numFmtId="9" fontId="19" fillId="4" borderId="9" xfId="0" applyNumberFormat="1" applyFont="1" applyFill="1" applyBorder="1" applyAlignment="1">
      <alignment horizontal="center" vertical="center"/>
    </xf>
    <xf numFmtId="9" fontId="19" fillId="17" borderId="9" xfId="1" applyFont="1" applyFill="1" applyBorder="1" applyAlignment="1">
      <alignment horizontal="center" vertical="center"/>
    </xf>
    <xf numFmtId="0" fontId="2" fillId="0" borderId="9" xfId="0" applyFont="1" applyBorder="1" applyAlignment="1">
      <alignment horizontal="right"/>
    </xf>
    <xf numFmtId="9" fontId="19" fillId="3" borderId="9" xfId="1"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0" fontId="4" fillId="10" borderId="10" xfId="0" applyFont="1" applyFill="1" applyBorder="1" applyAlignment="1">
      <alignment horizontal="center" vertical="center"/>
    </xf>
    <xf numFmtId="0" fontId="4" fillId="10" borderId="11"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1" fontId="4" fillId="2" borderId="10" xfId="0" applyNumberFormat="1" applyFont="1" applyFill="1" applyBorder="1" applyAlignment="1">
      <alignment horizontal="center" vertical="center"/>
    </xf>
    <xf numFmtId="1" fontId="4" fillId="2" borderId="11" xfId="0" applyNumberFormat="1" applyFont="1" applyFill="1" applyBorder="1" applyAlignment="1">
      <alignment horizontal="center" vertical="center"/>
    </xf>
    <xf numFmtId="1" fontId="6" fillId="10" borderId="10" xfId="0" applyNumberFormat="1" applyFont="1" applyFill="1" applyBorder="1" applyAlignment="1">
      <alignment horizontal="center" vertical="center"/>
    </xf>
    <xf numFmtId="1" fontId="6" fillId="10" borderId="11" xfId="0" applyNumberFormat="1" applyFont="1" applyFill="1" applyBorder="1" applyAlignment="1">
      <alignment horizontal="center" vertical="center"/>
    </xf>
    <xf numFmtId="1" fontId="4" fillId="10" borderId="10" xfId="0" applyNumberFormat="1" applyFont="1" applyFill="1" applyBorder="1" applyAlignment="1">
      <alignment horizontal="center" vertical="center" wrapText="1"/>
    </xf>
    <xf numFmtId="1" fontId="4" fillId="10" borderId="11" xfId="0" applyNumberFormat="1" applyFont="1" applyFill="1" applyBorder="1" applyAlignment="1">
      <alignment horizontal="center" vertical="center" wrapText="1"/>
    </xf>
    <xf numFmtId="1" fontId="4" fillId="10" borderId="10" xfId="0" applyNumberFormat="1" applyFont="1" applyFill="1" applyBorder="1" applyAlignment="1">
      <alignment horizontal="center" vertical="center"/>
    </xf>
    <xf numFmtId="1" fontId="4" fillId="10" borderId="11" xfId="0" applyNumberFormat="1" applyFont="1" applyFill="1" applyBorder="1" applyAlignment="1">
      <alignment horizontal="center" vertical="center"/>
    </xf>
    <xf numFmtId="9" fontId="4" fillId="2" borderId="10" xfId="1" applyFont="1" applyFill="1" applyBorder="1" applyAlignment="1">
      <alignment horizontal="center" vertical="center"/>
    </xf>
    <xf numFmtId="9" fontId="4" fillId="2" borderId="11" xfId="1" applyFont="1" applyFill="1" applyBorder="1" applyAlignment="1">
      <alignment horizontal="center" vertical="center"/>
    </xf>
    <xf numFmtId="0" fontId="4" fillId="2" borderId="16" xfId="0" applyFont="1" applyFill="1" applyBorder="1" applyAlignment="1">
      <alignment horizontal="center" vertical="center" wrapText="1"/>
    </xf>
    <xf numFmtId="1" fontId="4" fillId="2" borderId="16" xfId="0" applyNumberFormat="1" applyFont="1" applyFill="1" applyBorder="1" applyAlignment="1">
      <alignment horizontal="center" vertical="center"/>
    </xf>
    <xf numFmtId="1" fontId="6" fillId="10" borderId="16" xfId="0" applyNumberFormat="1" applyFont="1" applyFill="1" applyBorder="1" applyAlignment="1">
      <alignment horizontal="center" vertical="center"/>
    </xf>
    <xf numFmtId="9" fontId="4" fillId="2" borderId="16" xfId="1" applyFont="1" applyFill="1" applyBorder="1" applyAlignment="1">
      <alignment horizontal="center" vertical="center"/>
    </xf>
    <xf numFmtId="1" fontId="4" fillId="10" borderId="16" xfId="0" applyNumberFormat="1" applyFont="1" applyFill="1" applyBorder="1" applyAlignment="1">
      <alignment horizontal="center" vertical="center" wrapText="1"/>
    </xf>
    <xf numFmtId="0" fontId="4" fillId="2" borderId="9" xfId="0" applyFont="1" applyFill="1" applyBorder="1" applyAlignment="1">
      <alignment horizontal="left" vertical="center"/>
    </xf>
    <xf numFmtId="0" fontId="4" fillId="2" borderId="9" xfId="0" applyFont="1" applyFill="1" applyBorder="1" applyAlignment="1">
      <alignment horizontal="center" vertical="center" wrapText="1"/>
    </xf>
    <xf numFmtId="0" fontId="6" fillId="2" borderId="9" xfId="0" applyFont="1" applyFill="1" applyBorder="1" applyAlignment="1">
      <alignment horizontal="left" vertical="center" wrapText="1"/>
    </xf>
    <xf numFmtId="0" fontId="4" fillId="8" borderId="9" xfId="0" applyFont="1" applyFill="1" applyBorder="1" applyAlignment="1">
      <alignment horizontal="center" vertical="center"/>
    </xf>
    <xf numFmtId="0" fontId="3" fillId="0" borderId="9" xfId="0" applyFont="1" applyBorder="1" applyAlignment="1">
      <alignment horizontal="center" vertical="center"/>
    </xf>
    <xf numFmtId="49" fontId="6" fillId="2" borderId="10" xfId="0" applyNumberFormat="1" applyFont="1" applyFill="1" applyBorder="1" applyAlignment="1">
      <alignment horizontal="center" vertical="center" wrapText="1"/>
    </xf>
    <xf numFmtId="49" fontId="6" fillId="2" borderId="16" xfId="0" applyNumberFormat="1" applyFont="1" applyFill="1" applyBorder="1" applyAlignment="1">
      <alignment horizontal="center" vertical="center" wrapText="1"/>
    </xf>
    <xf numFmtId="49" fontId="6" fillId="2" borderId="11" xfId="0" applyNumberFormat="1" applyFont="1" applyFill="1" applyBorder="1" applyAlignment="1">
      <alignment horizontal="center" vertical="center" wrapText="1"/>
    </xf>
    <xf numFmtId="0" fontId="4" fillId="10" borderId="16" xfId="0" applyFont="1" applyFill="1" applyBorder="1" applyAlignment="1">
      <alignment horizontal="center" vertical="center"/>
    </xf>
    <xf numFmtId="0" fontId="8" fillId="4" borderId="9" xfId="0" applyFont="1" applyFill="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9" xfId="0" applyFont="1" applyBorder="1" applyAlignment="1">
      <alignment horizontal="left" vertical="center"/>
    </xf>
    <xf numFmtId="0" fontId="3" fillId="0" borderId="9" xfId="0" applyFont="1" applyBorder="1" applyAlignment="1">
      <alignment horizontal="center" vertical="center" wrapText="1"/>
    </xf>
    <xf numFmtId="0" fontId="7" fillId="0" borderId="9"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3" fillId="0" borderId="13" xfId="0" applyFont="1" applyBorder="1" applyAlignment="1">
      <alignment horizontal="center" vertical="center"/>
    </xf>
    <xf numFmtId="0" fontId="12" fillId="6" borderId="13" xfId="0" applyFont="1" applyFill="1" applyBorder="1" applyAlignment="1">
      <alignment horizontal="center" vertical="center"/>
    </xf>
    <xf numFmtId="0" fontId="12" fillId="6" borderId="14" xfId="0" applyFont="1" applyFill="1" applyBorder="1" applyAlignment="1">
      <alignment horizontal="center" vertical="center"/>
    </xf>
    <xf numFmtId="0" fontId="12" fillId="6" borderId="15" xfId="0" applyFont="1" applyFill="1" applyBorder="1" applyAlignment="1">
      <alignment horizontal="center" vertical="center"/>
    </xf>
    <xf numFmtId="0" fontId="12" fillId="7" borderId="13" xfId="0" applyFont="1" applyFill="1" applyBorder="1" applyAlignment="1">
      <alignment horizontal="center" vertical="center"/>
    </xf>
    <xf numFmtId="0" fontId="12" fillId="7" borderId="14" xfId="0" applyFont="1" applyFill="1" applyBorder="1" applyAlignment="1">
      <alignment horizontal="center" vertical="center"/>
    </xf>
    <xf numFmtId="0" fontId="12" fillId="7" borderId="15" xfId="0" applyFont="1" applyFill="1" applyBorder="1" applyAlignment="1">
      <alignment horizontal="center" vertical="center"/>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1" fontId="4" fillId="10" borderId="16" xfId="0" applyNumberFormat="1"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11" fillId="15" borderId="13" xfId="0" applyFont="1" applyFill="1" applyBorder="1" applyAlignment="1">
      <alignment horizontal="center" vertical="center"/>
    </xf>
    <xf numFmtId="0" fontId="11" fillId="15" borderId="14" xfId="0" applyFont="1" applyFill="1" applyBorder="1" applyAlignment="1">
      <alignment horizontal="center" vertical="center"/>
    </xf>
    <xf numFmtId="0" fontId="11" fillId="15" borderId="15" xfId="0" applyFont="1" applyFill="1" applyBorder="1" applyAlignment="1">
      <alignment horizontal="center" vertical="center"/>
    </xf>
    <xf numFmtId="0" fontId="9" fillId="3" borderId="20"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18" xfId="0" applyFont="1" applyFill="1" applyBorder="1" applyAlignment="1">
      <alignment horizontal="center" vertical="center" wrapText="1"/>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19" xfId="0" applyFont="1" applyFill="1" applyBorder="1" applyAlignment="1">
      <alignment horizontal="center" vertical="center"/>
    </xf>
    <xf numFmtId="0" fontId="9" fillId="3" borderId="16" xfId="0" applyFont="1" applyFill="1" applyBorder="1" applyAlignment="1">
      <alignment horizontal="center" vertical="center" wrapText="1"/>
    </xf>
    <xf numFmtId="0" fontId="11" fillId="9" borderId="13" xfId="0" applyFont="1" applyFill="1" applyBorder="1" applyAlignment="1">
      <alignment horizontal="center" vertical="center" wrapText="1"/>
    </xf>
    <xf numFmtId="0" fontId="11" fillId="9" borderId="14" xfId="0" applyFont="1" applyFill="1" applyBorder="1" applyAlignment="1">
      <alignment horizontal="center" vertical="center" wrapText="1"/>
    </xf>
    <xf numFmtId="0" fontId="11" fillId="5" borderId="13" xfId="0" applyFont="1" applyFill="1" applyBorder="1" applyAlignment="1">
      <alignment horizontal="center" vertical="center"/>
    </xf>
    <xf numFmtId="0" fontId="11" fillId="5" borderId="14" xfId="0" applyFont="1" applyFill="1" applyBorder="1" applyAlignment="1">
      <alignment horizontal="center" vertical="center"/>
    </xf>
    <xf numFmtId="0" fontId="9" fillId="3" borderId="9" xfId="0" applyFont="1" applyFill="1" applyBorder="1" applyAlignment="1">
      <alignment horizontal="center" vertical="center" wrapText="1"/>
    </xf>
    <xf numFmtId="0" fontId="14" fillId="0" borderId="0" xfId="0" applyFont="1" applyAlignment="1">
      <alignment horizontal="center"/>
    </xf>
  </cellXfs>
  <cellStyles count="2">
    <cellStyle name="Normal" xfId="0" builtinId="0"/>
    <cellStyle name="Per cent" xfId="1" builtinId="5"/>
  </cellStyles>
  <dxfs count="15">
    <dxf>
      <font>
        <color rgb="FF006100"/>
      </font>
      <fill>
        <patternFill>
          <bgColor rgb="FFC6EFCE"/>
        </patternFill>
      </fill>
    </dxf>
    <dxf>
      <fill>
        <patternFill>
          <bgColor theme="9" tint="0.59996337778862885"/>
        </patternFill>
      </fill>
    </dxf>
    <dxf>
      <fill>
        <patternFill>
          <bgColor rgb="FF00B050"/>
        </patternFill>
      </fill>
    </dxf>
    <dxf>
      <fill>
        <patternFill>
          <bgColor theme="9" tint="0.79998168889431442"/>
        </patternFill>
      </fill>
    </dxf>
    <dxf>
      <font>
        <color rgb="FF9C5700"/>
      </font>
      <fill>
        <patternFill>
          <bgColor rgb="FFFFEB9C"/>
        </patternFill>
      </fill>
    </dxf>
    <dxf>
      <fill>
        <patternFill>
          <bgColor theme="5" tint="0.39994506668294322"/>
        </patternFill>
      </fill>
    </dxf>
    <dxf>
      <font>
        <color rgb="FF9C0006"/>
      </font>
      <fill>
        <patternFill>
          <bgColor rgb="FFFFC7CE"/>
        </patternFill>
      </fill>
    </dxf>
    <dxf>
      <font>
        <b val="0"/>
        <i val="0"/>
      </font>
      <fill>
        <patternFill>
          <fgColor auto="1"/>
          <bgColor rgb="FF00B050"/>
        </patternFill>
      </fill>
    </dxf>
    <dxf>
      <font>
        <color rgb="FF9C0006"/>
      </font>
      <fill>
        <patternFill>
          <bgColor rgb="FFFFC7CE"/>
        </patternFill>
      </fill>
    </dxf>
    <dxf>
      <font>
        <color rgb="FF006100"/>
      </font>
      <fill>
        <patternFill>
          <bgColor rgb="FFC6EFCE"/>
        </patternFill>
      </fill>
    </dxf>
    <dxf>
      <font>
        <color theme="1"/>
      </font>
      <fill>
        <patternFill>
          <fgColor theme="1"/>
          <bgColor rgb="FF00B05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14" formatCode="0.00%"/>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2</xdr:row>
          <xdr:rowOff>12700</xdr:rowOff>
        </xdr:from>
        <xdr:to>
          <xdr:col>15</xdr:col>
          <xdr:colOff>317500</xdr:colOff>
          <xdr:row>33</xdr:row>
          <xdr:rowOff>12700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1C7E-957A-471A-A626-C14A3C9ACE86}">
  <dimension ref="A1:H18"/>
  <sheetViews>
    <sheetView workbookViewId="0">
      <selection activeCell="H3" sqref="H3"/>
    </sheetView>
  </sheetViews>
  <sheetFormatPr defaultColWidth="8.7109375" defaultRowHeight="14.45"/>
  <cols>
    <col min="1" max="1" width="47.42578125" bestFit="1" customWidth="1"/>
  </cols>
  <sheetData>
    <row r="1" spans="1:8" ht="28.5" customHeight="1">
      <c r="A1" s="7" t="s">
        <v>0</v>
      </c>
      <c r="B1" s="82" t="s">
        <v>1</v>
      </c>
      <c r="C1" s="83"/>
      <c r="D1" s="83"/>
      <c r="E1" s="83"/>
      <c r="F1" s="83"/>
      <c r="G1" s="83"/>
      <c r="H1" s="84"/>
    </row>
    <row r="2" spans="1:8" ht="21.6" customHeight="1" thickBot="1">
      <c r="A2" s="27" t="s">
        <v>2</v>
      </c>
      <c r="B2" s="27" t="s">
        <v>3</v>
      </c>
      <c r="C2" s="27" t="s">
        <v>4</v>
      </c>
      <c r="D2" s="27" t="s">
        <v>5</v>
      </c>
      <c r="E2" s="27" t="s">
        <v>6</v>
      </c>
      <c r="F2" s="27" t="s">
        <v>7</v>
      </c>
      <c r="G2" s="27" t="s">
        <v>8</v>
      </c>
      <c r="H2" s="27" t="s">
        <v>9</v>
      </c>
    </row>
    <row r="3" spans="1:8" ht="21.6" customHeight="1">
      <c r="A3" s="21" t="s">
        <v>10</v>
      </c>
      <c r="B3" s="28">
        <v>2</v>
      </c>
      <c r="C3" s="28">
        <v>3</v>
      </c>
      <c r="D3" s="28">
        <v>4</v>
      </c>
      <c r="E3" s="28">
        <v>3</v>
      </c>
      <c r="F3" s="28">
        <v>1</v>
      </c>
      <c r="G3" s="28">
        <v>1</v>
      </c>
      <c r="H3" s="29">
        <v>4</v>
      </c>
    </row>
    <row r="4" spans="1:8">
      <c r="A4" s="30" t="s">
        <v>11</v>
      </c>
      <c r="B4" s="20">
        <v>2</v>
      </c>
      <c r="C4" s="20">
        <v>2</v>
      </c>
      <c r="D4" s="20">
        <v>2</v>
      </c>
      <c r="E4" s="20">
        <v>2</v>
      </c>
      <c r="F4" s="20">
        <v>1</v>
      </c>
      <c r="G4" s="20">
        <v>1</v>
      </c>
      <c r="H4" s="31">
        <v>2</v>
      </c>
    </row>
    <row r="5" spans="1:8">
      <c r="A5" s="30" t="s">
        <v>12</v>
      </c>
      <c r="B5" s="20">
        <v>2</v>
      </c>
      <c r="C5" s="20">
        <v>3</v>
      </c>
      <c r="D5" s="20">
        <v>3</v>
      </c>
      <c r="E5" s="20">
        <v>3</v>
      </c>
      <c r="F5" s="20">
        <v>1</v>
      </c>
      <c r="G5" s="20">
        <v>1</v>
      </c>
      <c r="H5" s="31">
        <v>2</v>
      </c>
    </row>
    <row r="6" spans="1:8">
      <c r="A6" s="50" t="s">
        <v>13</v>
      </c>
      <c r="B6" s="51">
        <v>1</v>
      </c>
      <c r="C6" s="51">
        <v>2</v>
      </c>
      <c r="D6" s="51">
        <v>2</v>
      </c>
      <c r="E6" s="51">
        <v>2</v>
      </c>
      <c r="F6" s="51">
        <v>1</v>
      </c>
      <c r="G6" s="51">
        <v>1</v>
      </c>
      <c r="H6" s="52">
        <v>2</v>
      </c>
    </row>
    <row r="7" spans="1:8">
      <c r="A7" s="30" t="s">
        <v>14</v>
      </c>
      <c r="B7" s="20">
        <v>2</v>
      </c>
      <c r="C7" s="20">
        <v>2</v>
      </c>
      <c r="D7" s="20">
        <v>2</v>
      </c>
      <c r="E7" s="20">
        <v>2</v>
      </c>
      <c r="F7" s="20">
        <v>1</v>
      </c>
      <c r="G7" s="20">
        <v>1</v>
      </c>
      <c r="H7" s="31">
        <v>2</v>
      </c>
    </row>
    <row r="8" spans="1:8">
      <c r="A8" s="30" t="s">
        <v>15</v>
      </c>
      <c r="B8" s="20">
        <v>1</v>
      </c>
      <c r="C8" s="20">
        <v>1</v>
      </c>
      <c r="D8" s="20">
        <v>2</v>
      </c>
      <c r="E8" s="20">
        <v>1</v>
      </c>
      <c r="F8" s="20">
        <v>1</v>
      </c>
      <c r="G8" s="20">
        <v>1</v>
      </c>
      <c r="H8" s="31">
        <v>1</v>
      </c>
    </row>
    <row r="9" spans="1:8">
      <c r="A9" s="30" t="s">
        <v>16</v>
      </c>
      <c r="B9" s="20">
        <v>1</v>
      </c>
      <c r="C9" s="20">
        <v>1</v>
      </c>
      <c r="D9" s="20">
        <v>1</v>
      </c>
      <c r="E9" s="20">
        <v>1</v>
      </c>
      <c r="F9" s="20">
        <v>1</v>
      </c>
      <c r="G9" s="20">
        <v>1</v>
      </c>
      <c r="H9" s="31">
        <v>1</v>
      </c>
    </row>
    <row r="10" spans="1:8">
      <c r="A10" s="30" t="s">
        <v>17</v>
      </c>
      <c r="B10" s="20">
        <v>2</v>
      </c>
      <c r="C10" s="20">
        <v>3</v>
      </c>
      <c r="D10" s="20">
        <v>3</v>
      </c>
      <c r="E10" s="20">
        <v>3</v>
      </c>
      <c r="F10" s="20">
        <v>1</v>
      </c>
      <c r="G10" s="20">
        <v>1</v>
      </c>
      <c r="H10" s="31">
        <v>3</v>
      </c>
    </row>
    <row r="11" spans="1:8">
      <c r="A11" s="30" t="s">
        <v>18</v>
      </c>
      <c r="B11" s="20">
        <v>2</v>
      </c>
      <c r="C11" s="20">
        <v>3</v>
      </c>
      <c r="D11" s="20">
        <v>4</v>
      </c>
      <c r="E11" s="20">
        <v>3</v>
      </c>
      <c r="F11" s="20">
        <v>1</v>
      </c>
      <c r="G11" s="20">
        <v>1</v>
      </c>
      <c r="H11" s="31">
        <v>3</v>
      </c>
    </row>
    <row r="12" spans="1:8">
      <c r="A12" s="30" t="s">
        <v>19</v>
      </c>
      <c r="B12" s="20">
        <v>2</v>
      </c>
      <c r="C12" s="20">
        <v>3</v>
      </c>
      <c r="D12" s="20">
        <v>4</v>
      </c>
      <c r="E12" s="20">
        <v>2</v>
      </c>
      <c r="F12" s="20">
        <v>1</v>
      </c>
      <c r="G12" s="20">
        <v>1</v>
      </c>
      <c r="H12" s="31">
        <v>4</v>
      </c>
    </row>
    <row r="13" spans="1:8" ht="15" thickBot="1">
      <c r="A13" s="30" t="s">
        <v>20</v>
      </c>
      <c r="B13" s="20">
        <v>1</v>
      </c>
      <c r="C13" s="20">
        <v>1</v>
      </c>
      <c r="D13" s="20">
        <v>2</v>
      </c>
      <c r="E13" s="20">
        <v>2</v>
      </c>
      <c r="F13" s="20">
        <v>1</v>
      </c>
      <c r="G13" s="20">
        <v>1</v>
      </c>
      <c r="H13" s="31">
        <v>2</v>
      </c>
    </row>
    <row r="14" spans="1:8" ht="15.6">
      <c r="A14" s="21" t="s">
        <v>21</v>
      </c>
      <c r="B14" s="22">
        <v>1</v>
      </c>
      <c r="C14" s="22">
        <v>2</v>
      </c>
      <c r="D14" s="22">
        <v>2</v>
      </c>
      <c r="E14" s="22">
        <v>2</v>
      </c>
      <c r="F14" s="22">
        <v>1</v>
      </c>
      <c r="G14" s="22">
        <v>1</v>
      </c>
      <c r="H14" s="23">
        <v>1</v>
      </c>
    </row>
    <row r="15" spans="1:8">
      <c r="A15" s="30" t="s">
        <v>22</v>
      </c>
      <c r="B15" s="20">
        <v>1</v>
      </c>
      <c r="C15" s="20">
        <v>2</v>
      </c>
      <c r="D15" s="20">
        <v>2</v>
      </c>
      <c r="E15" s="20">
        <v>2</v>
      </c>
      <c r="F15" s="20">
        <v>1</v>
      </c>
      <c r="G15" s="20">
        <v>1</v>
      </c>
      <c r="H15" s="31">
        <v>1</v>
      </c>
    </row>
    <row r="16" spans="1:8" ht="15" thickBot="1">
      <c r="A16" s="24" t="s">
        <v>23</v>
      </c>
      <c r="B16" s="51">
        <v>1</v>
      </c>
      <c r="C16" s="51">
        <v>2</v>
      </c>
      <c r="D16" s="51">
        <v>2</v>
      </c>
      <c r="E16" s="51">
        <v>2</v>
      </c>
      <c r="F16" s="51">
        <v>1</v>
      </c>
      <c r="G16" s="51">
        <v>1</v>
      </c>
      <c r="H16" s="52">
        <v>2</v>
      </c>
    </row>
    <row r="17" spans="1:8" ht="15.6">
      <c r="A17" s="32" t="s">
        <v>24</v>
      </c>
      <c r="B17" s="33">
        <v>1</v>
      </c>
      <c r="C17" s="33">
        <v>1</v>
      </c>
      <c r="D17" s="33">
        <v>2</v>
      </c>
      <c r="E17" s="33">
        <v>2</v>
      </c>
      <c r="F17" s="33">
        <v>1</v>
      </c>
      <c r="G17" s="33">
        <v>1</v>
      </c>
      <c r="H17" s="34">
        <v>2</v>
      </c>
    </row>
    <row r="18" spans="1:8" ht="15" thickBot="1">
      <c r="A18" s="24" t="s">
        <v>25</v>
      </c>
      <c r="B18" s="25">
        <v>1</v>
      </c>
      <c r="C18" s="25">
        <v>1</v>
      </c>
      <c r="D18" s="25">
        <v>2</v>
      </c>
      <c r="E18" s="25">
        <v>2</v>
      </c>
      <c r="F18" s="25">
        <v>1</v>
      </c>
      <c r="G18" s="25">
        <v>1</v>
      </c>
      <c r="H18" s="26">
        <v>2</v>
      </c>
    </row>
  </sheetData>
  <mergeCells count="1">
    <mergeCell ref="B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437"/>
  <sheetViews>
    <sheetView tabSelected="1" zoomScale="85" zoomScaleNormal="85" workbookViewId="0">
      <selection activeCell="I6" sqref="I6"/>
    </sheetView>
  </sheetViews>
  <sheetFormatPr defaultColWidth="8.7109375" defaultRowHeight="14.45"/>
  <cols>
    <col min="1" max="1" width="16.5703125" style="4" customWidth="1"/>
    <col min="2" max="2" width="9.85546875" style="4" customWidth="1"/>
    <col min="3" max="3" width="46.5703125" style="16" customWidth="1"/>
    <col min="4" max="4" width="79" style="4" customWidth="1"/>
    <col min="5" max="5" width="17.140625" style="19" customWidth="1"/>
    <col min="6" max="6" width="19.28515625" style="19" customWidth="1"/>
    <col min="7" max="7" width="16.85546875" style="19" customWidth="1"/>
    <col min="8" max="8" width="18.140625" style="16" customWidth="1"/>
    <col min="9" max="9" width="28.5703125" style="4" customWidth="1"/>
    <col min="10" max="10" width="21.42578125" style="16" customWidth="1"/>
    <col min="11" max="11" width="29.7109375" style="4" bestFit="1" customWidth="1"/>
    <col min="12" max="12" width="20" style="4" customWidth="1"/>
    <col min="13" max="13" width="16.5703125" style="16" customWidth="1"/>
    <col min="14" max="14" width="16.5703125" style="67" customWidth="1"/>
    <col min="15" max="15" width="16.5703125" style="16" customWidth="1"/>
    <col min="16" max="16" width="17.42578125" style="4" customWidth="1"/>
    <col min="17" max="17" width="16.28515625" style="4" customWidth="1"/>
    <col min="18" max="18" width="21.85546875" style="4" customWidth="1"/>
    <col min="19" max="19" width="15.7109375" style="71" customWidth="1"/>
    <col min="20" max="20" width="8.7109375" style="71"/>
    <col min="21" max="21" width="1.7109375" style="4" customWidth="1"/>
    <col min="22" max="16384" width="8.7109375" style="4"/>
  </cols>
  <sheetData>
    <row r="1" spans="1:34" ht="36.6" customHeight="1">
      <c r="A1" s="123" t="s">
        <v>26</v>
      </c>
      <c r="B1" s="124"/>
      <c r="C1" s="124"/>
      <c r="D1" s="125"/>
      <c r="E1" s="126" t="s">
        <v>27</v>
      </c>
      <c r="F1" s="127"/>
      <c r="G1" s="128"/>
      <c r="H1" s="154" t="s">
        <v>28</v>
      </c>
      <c r="I1" s="155"/>
      <c r="J1" s="155"/>
      <c r="K1" s="155"/>
      <c r="L1" s="79">
        <f>SUM(L5+L42+L80+L105+L114+L130+L135)/7</f>
        <v>0.32447705802968957</v>
      </c>
      <c r="M1" s="156" t="s">
        <v>29</v>
      </c>
      <c r="N1" s="157"/>
      <c r="O1" s="157"/>
      <c r="P1" s="157"/>
      <c r="Q1" s="79">
        <f>SUM(Q5+Q42+Q80+Q105+Q114+Q130+Q135)/7</f>
        <v>0.21974728487886383</v>
      </c>
      <c r="R1" s="141" t="s">
        <v>30</v>
      </c>
      <c r="S1" s="142"/>
      <c r="T1" s="143"/>
      <c r="U1" s="73"/>
      <c r="V1"/>
      <c r="W1"/>
      <c r="X1"/>
      <c r="Y1"/>
      <c r="Z1"/>
      <c r="AA1"/>
      <c r="AB1"/>
      <c r="AC1"/>
      <c r="AD1"/>
      <c r="AE1"/>
      <c r="AF1"/>
      <c r="AG1"/>
      <c r="AH1"/>
    </row>
    <row r="2" spans="1:34" s="8" customFormat="1" ht="15.6" customHeight="1">
      <c r="A2" s="144" t="s">
        <v>31</v>
      </c>
      <c r="B2" s="147" t="s">
        <v>32</v>
      </c>
      <c r="C2" s="147" t="s">
        <v>33</v>
      </c>
      <c r="D2" s="150" t="s">
        <v>34</v>
      </c>
      <c r="E2" s="129" t="s">
        <v>35</v>
      </c>
      <c r="F2" s="129" t="s">
        <v>36</v>
      </c>
      <c r="G2" s="129" t="s">
        <v>37</v>
      </c>
      <c r="H2" s="129" t="s">
        <v>38</v>
      </c>
      <c r="I2" s="129" t="s">
        <v>39</v>
      </c>
      <c r="J2" s="129" t="s">
        <v>40</v>
      </c>
      <c r="K2" s="129" t="s">
        <v>41</v>
      </c>
      <c r="L2" s="129" t="s">
        <v>42</v>
      </c>
      <c r="M2" s="129" t="s">
        <v>43</v>
      </c>
      <c r="N2" s="129" t="s">
        <v>44</v>
      </c>
      <c r="O2" s="129" t="s">
        <v>45</v>
      </c>
      <c r="P2" s="129" t="s">
        <v>46</v>
      </c>
      <c r="Q2" s="129" t="s">
        <v>47</v>
      </c>
      <c r="R2" s="129" t="s">
        <v>48</v>
      </c>
      <c r="S2" s="129" t="s">
        <v>49</v>
      </c>
      <c r="T2" s="129" t="s">
        <v>50</v>
      </c>
      <c r="U2" s="74"/>
      <c r="V2" s="77"/>
      <c r="W2" s="77"/>
      <c r="X2" s="77"/>
      <c r="Y2" s="77"/>
      <c r="Z2" s="77"/>
      <c r="AA2" s="77"/>
      <c r="AB2" s="77"/>
      <c r="AC2" s="77"/>
      <c r="AD2" s="77"/>
      <c r="AE2" s="77"/>
      <c r="AF2" s="77"/>
      <c r="AG2" s="77"/>
      <c r="AH2" s="77"/>
    </row>
    <row r="3" spans="1:34" s="8" customFormat="1" ht="74.45" customHeight="1">
      <c r="A3" s="145"/>
      <c r="B3" s="148"/>
      <c r="C3" s="148"/>
      <c r="D3" s="151"/>
      <c r="E3" s="153"/>
      <c r="F3" s="153"/>
      <c r="G3" s="153"/>
      <c r="H3" s="153"/>
      <c r="I3" s="153"/>
      <c r="J3" s="153"/>
      <c r="K3" s="153"/>
      <c r="L3" s="130"/>
      <c r="M3" s="153"/>
      <c r="N3" s="153"/>
      <c r="O3" s="153"/>
      <c r="P3" s="130"/>
      <c r="Q3" s="130"/>
      <c r="R3" s="153"/>
      <c r="S3" s="153"/>
      <c r="T3" s="153"/>
      <c r="U3" s="74"/>
      <c r="V3" s="77"/>
      <c r="W3" s="77"/>
      <c r="X3" s="77"/>
      <c r="Y3" s="77"/>
      <c r="Z3" s="77"/>
      <c r="AA3" s="77"/>
      <c r="AB3" s="77"/>
      <c r="AC3" s="77"/>
      <c r="AD3" s="77"/>
      <c r="AE3" s="77"/>
      <c r="AF3" s="77"/>
      <c r="AG3" s="77"/>
      <c r="AH3" s="77"/>
    </row>
    <row r="4" spans="1:34" s="8" customFormat="1" ht="36.950000000000003" customHeight="1">
      <c r="A4" s="146"/>
      <c r="B4" s="149"/>
      <c r="C4" s="149"/>
      <c r="D4" s="152"/>
      <c r="E4" s="130"/>
      <c r="F4" s="130"/>
      <c r="G4" s="130"/>
      <c r="H4" s="130"/>
      <c r="I4" s="130"/>
      <c r="J4" s="130"/>
      <c r="K4" s="130"/>
      <c r="L4" s="81">
        <f>SUM(L5+L42+L80+L105+L114+L130+L135)/7</f>
        <v>0.32447705802968957</v>
      </c>
      <c r="M4" s="130"/>
      <c r="N4" s="130"/>
      <c r="O4" s="130"/>
      <c r="P4" s="81">
        <f>SUM(P5+P42+P80+P105+P114+P130+P135)/7</f>
        <v>0.79686906660590873</v>
      </c>
      <c r="Q4" s="81">
        <f>SUM(Q5+Q42+Q80+Q105+Q114+Q130+Q135)/7</f>
        <v>0.21974728487886383</v>
      </c>
      <c r="R4" s="130"/>
      <c r="S4" s="130"/>
      <c r="T4" s="130"/>
      <c r="U4" s="74"/>
      <c r="V4" s="77"/>
      <c r="W4" s="77"/>
      <c r="X4" s="77"/>
      <c r="Y4" s="77"/>
      <c r="Z4" s="77"/>
      <c r="AA4" s="77"/>
      <c r="AB4" s="77"/>
      <c r="AC4" s="77"/>
      <c r="AD4" s="77"/>
      <c r="AE4" s="77"/>
      <c r="AF4" s="77"/>
      <c r="AG4" s="77"/>
      <c r="AH4" s="77"/>
    </row>
    <row r="5" spans="1:34" ht="22.5" customHeight="1">
      <c r="A5" s="131" t="s">
        <v>51</v>
      </c>
      <c r="B5" s="132"/>
      <c r="C5" s="132"/>
      <c r="D5" s="133"/>
      <c r="E5" s="3">
        <v>2</v>
      </c>
      <c r="F5" s="3">
        <v>1</v>
      </c>
      <c r="G5" s="3">
        <v>1</v>
      </c>
      <c r="H5" s="134" t="s">
        <v>52</v>
      </c>
      <c r="I5" s="135"/>
      <c r="J5" s="135"/>
      <c r="K5" s="136"/>
      <c r="L5" s="72">
        <f>SUM(L6+L7+L11+L12+L13+L14+L15+L16+L22+L23+L24+L25+L27+L28+L29+L36+L37+L39+L40+L41)/20</f>
        <v>0.3</v>
      </c>
      <c r="M5" s="138" t="s">
        <v>52</v>
      </c>
      <c r="N5" s="139"/>
      <c r="O5" s="140"/>
      <c r="P5" s="78">
        <f>SUM(P6+P7+P11+P13+P15+P16+P22+P23+P24+P25+P27+P28+P29+P36+P37+P39+P40+P41)/18</f>
        <v>0.84722222222222221</v>
      </c>
      <c r="Q5" s="78">
        <f>SUM(Q6+Q7+Q11+Q13+Q15+Q16+Q22+Q23+Q24+Q25+Q27+Q28+Q29+Q36+Q37+Q39+Q40+Q41)/18</f>
        <v>0.22222222222222221</v>
      </c>
      <c r="R5" s="138" t="s">
        <v>52</v>
      </c>
      <c r="S5" s="139"/>
      <c r="T5" s="140"/>
      <c r="U5" s="73"/>
      <c r="V5"/>
      <c r="W5"/>
      <c r="X5"/>
      <c r="Y5"/>
      <c r="Z5"/>
      <c r="AA5"/>
      <c r="AB5"/>
      <c r="AC5"/>
      <c r="AD5"/>
      <c r="AE5"/>
      <c r="AF5"/>
      <c r="AG5"/>
      <c r="AH5"/>
    </row>
    <row r="6" spans="1:34" ht="66.75">
      <c r="A6" s="9">
        <v>1.1000000000000001</v>
      </c>
      <c r="B6" s="5">
        <v>1</v>
      </c>
      <c r="C6" s="10" t="s">
        <v>53</v>
      </c>
      <c r="D6" s="11" t="s">
        <v>54</v>
      </c>
      <c r="E6" s="17" t="s">
        <v>55</v>
      </c>
      <c r="F6" s="17" t="s">
        <v>55</v>
      </c>
      <c r="G6" s="17" t="s">
        <v>55</v>
      </c>
      <c r="H6" s="38" t="s">
        <v>56</v>
      </c>
      <c r="I6" s="66" t="s">
        <v>57</v>
      </c>
      <c r="J6" s="45" t="s">
        <v>58</v>
      </c>
      <c r="K6" s="5" t="str">
        <f>VLOOKUP(J6,Metrics!$D$11:$E$16,2,FALSE)</f>
        <v xml:space="preserve">The security Control/ safeguard is fully implemented, installed and configured its configuration is optimized to expected effeciency, the risk is fully mitigated </v>
      </c>
      <c r="L6" s="36" t="str">
        <f>IF(J6="Fully Implemented","100%",IF(J6="Almost fully Implemented","85%",IF(J6="Partially Implemented","60%",IF(J6="Poorly Implemented","25%",IF(J6="Not Implemented ","0%",IF(J6="Not Applicable","NA"))))))</f>
        <v>100%</v>
      </c>
      <c r="M6" s="39" t="s">
        <v>59</v>
      </c>
      <c r="N6" s="68" t="str">
        <f>VLOOKUP(M6,Metrics!G11:H16,2,FALSE)</f>
        <v>This Control's level of configuration and settings provide poor confidence at mitigating the risk</v>
      </c>
      <c r="O6" s="69" t="s">
        <v>60</v>
      </c>
      <c r="P6" s="36" t="str">
        <f>IF(M6="Strongly Confident","100%",IF(M6="Confident","85%",IF(M6="Somehow Confident","60%",IF(M6="Poorly Confident","25%",IF(M6="Not Confident","0%",IF(M6="Not Applicable","NA"))))))</f>
        <v>25%</v>
      </c>
      <c r="Q6" s="37">
        <f>MAX(0,(P6-(1-L6)))</f>
        <v>0.25</v>
      </c>
      <c r="R6" s="48" t="s">
        <v>61</v>
      </c>
      <c r="S6" s="71" t="s">
        <v>62</v>
      </c>
      <c r="T6" s="71" t="s">
        <v>62</v>
      </c>
      <c r="U6" s="73"/>
      <c r="V6"/>
      <c r="W6"/>
      <c r="X6"/>
      <c r="Y6"/>
      <c r="Z6"/>
      <c r="AA6"/>
      <c r="AB6"/>
      <c r="AC6"/>
      <c r="AD6"/>
      <c r="AE6"/>
      <c r="AF6"/>
      <c r="AG6"/>
      <c r="AH6"/>
    </row>
    <row r="7" spans="1:34" ht="57.6">
      <c r="A7" s="9" t="s">
        <v>63</v>
      </c>
      <c r="B7" s="5">
        <v>2</v>
      </c>
      <c r="C7" s="10" t="s">
        <v>64</v>
      </c>
      <c r="D7" s="11" t="s">
        <v>65</v>
      </c>
      <c r="E7" s="17" t="s">
        <v>55</v>
      </c>
      <c r="F7" s="17" t="s">
        <v>55</v>
      </c>
      <c r="G7" s="55"/>
      <c r="H7" s="38" t="s">
        <v>66</v>
      </c>
      <c r="I7" s="47" t="s">
        <v>67</v>
      </c>
      <c r="J7" s="45" t="s">
        <v>68</v>
      </c>
      <c r="K7" s="5" t="str">
        <f>VLOOKUP(J7,Metrics!$D$11:$E$16,2,FALSE)</f>
        <v xml:space="preserve">The security Control/ safeguard is poorly implemented, it could be installed but not configured or barely configured, the risk is not mitigated </v>
      </c>
      <c r="L7" s="36" t="str">
        <f t="shared" ref="L7:L16" si="0">IF(J7="Fully Implemented","100%",IF(J7="Almost fully Implemented","75%",IF(J7="Partially Implemented","50%",IF(J7="Poorly Implemented","25%",IF(J7="Not Implemented ","0%",IF(J7="Not Applicable","NA"))))))</f>
        <v>25%</v>
      </c>
      <c r="M7" s="39" t="s">
        <v>69</v>
      </c>
      <c r="N7" s="68" t="str">
        <f>VLOOKUP(M7,Metrics!G11:H16,2,FALSE)</f>
        <v>This Control's level of configuration and settings provide Strong confidence at mitigating the risk</v>
      </c>
      <c r="O7" s="69" t="s">
        <v>60</v>
      </c>
      <c r="P7" s="36" t="str">
        <f t="shared" ref="P7:P16" si="1">IF(M7="Strongly Confident","100%",IF(M7="Confident","75%",IF(M7="Somehow Confident","50%",IF(M7="Poorly Confident","25%",IF(M7="Not Confident","0%",IF(M7="Not Applicable","NA"))))))</f>
        <v>100%</v>
      </c>
      <c r="Q7" s="37">
        <f t="shared" ref="Q7:Q70" si="2">MAX(0,(P7-(1-L7)))</f>
        <v>0.25</v>
      </c>
      <c r="R7" s="48" t="s">
        <v>70</v>
      </c>
      <c r="S7" s="71" t="s">
        <v>62</v>
      </c>
      <c r="T7" s="71" t="s">
        <v>62</v>
      </c>
      <c r="U7" s="73"/>
      <c r="V7"/>
      <c r="W7"/>
      <c r="X7"/>
      <c r="Y7"/>
      <c r="Z7"/>
      <c r="AA7"/>
      <c r="AB7"/>
      <c r="AC7"/>
      <c r="AD7"/>
      <c r="AE7"/>
      <c r="AF7"/>
      <c r="AG7"/>
      <c r="AH7"/>
    </row>
    <row r="8" spans="1:34" ht="74.45" customHeight="1">
      <c r="A8" s="116" t="s">
        <v>71</v>
      </c>
      <c r="B8" s="117">
        <v>3</v>
      </c>
      <c r="C8" s="118" t="s">
        <v>72</v>
      </c>
      <c r="D8" s="12" t="s">
        <v>73</v>
      </c>
      <c r="E8" s="108"/>
      <c r="F8" s="108"/>
      <c r="G8" s="122"/>
      <c r="H8" s="38" t="s">
        <v>66</v>
      </c>
      <c r="I8" s="49" t="s">
        <v>74</v>
      </c>
      <c r="J8" s="45" t="s">
        <v>75</v>
      </c>
      <c r="K8" s="5" t="str">
        <f>VLOOKUP(J8,Metrics!$D$11:$E$16,2,FALSE)</f>
        <v>NA</v>
      </c>
      <c r="L8" s="36" t="str">
        <f t="shared" si="0"/>
        <v>NA</v>
      </c>
      <c r="M8" s="39" t="s">
        <v>75</v>
      </c>
      <c r="N8" s="68" t="str">
        <f>VLOOKUP(M8,Metrics!G11:H16,2,FALSE)</f>
        <v>NA</v>
      </c>
      <c r="O8" s="69" t="s">
        <v>60</v>
      </c>
      <c r="P8" s="36" t="str">
        <f t="shared" si="1"/>
        <v>NA</v>
      </c>
      <c r="Q8" s="37" t="e">
        <f>MAX(0,(P8-(1-L8)))</f>
        <v>#VALUE!</v>
      </c>
      <c r="R8" s="48"/>
      <c r="U8" s="73"/>
      <c r="V8"/>
      <c r="W8"/>
      <c r="X8"/>
      <c r="Y8"/>
      <c r="Z8"/>
      <c r="AA8"/>
      <c r="AB8"/>
      <c r="AC8"/>
      <c r="AD8"/>
      <c r="AE8"/>
      <c r="AF8"/>
      <c r="AG8"/>
      <c r="AH8"/>
    </row>
    <row r="9" spans="1:34" ht="85.5" customHeight="1">
      <c r="A9" s="116"/>
      <c r="B9" s="117"/>
      <c r="C9" s="118"/>
      <c r="D9" s="12" t="s">
        <v>76</v>
      </c>
      <c r="E9" s="108"/>
      <c r="F9" s="108"/>
      <c r="G9" s="122"/>
      <c r="H9" s="38" t="s">
        <v>66</v>
      </c>
      <c r="I9" s="49" t="s">
        <v>74</v>
      </c>
      <c r="J9" s="45" t="s">
        <v>75</v>
      </c>
      <c r="K9" s="5" t="str">
        <f>VLOOKUP(J9,Metrics!$D$11:$E$16,2,FALSE)</f>
        <v>NA</v>
      </c>
      <c r="L9" s="36" t="str">
        <f t="shared" si="0"/>
        <v>NA</v>
      </c>
      <c r="M9" s="39" t="s">
        <v>75</v>
      </c>
      <c r="N9" s="68" t="str">
        <f>VLOOKUP(M9,Metrics!G11:H16,2,FALSE)</f>
        <v>NA</v>
      </c>
      <c r="O9" s="69" t="s">
        <v>60</v>
      </c>
      <c r="P9" s="36" t="str">
        <f t="shared" si="1"/>
        <v>NA</v>
      </c>
      <c r="Q9" s="37" t="e">
        <f t="shared" si="2"/>
        <v>#VALUE!</v>
      </c>
      <c r="R9" s="48"/>
      <c r="U9" s="73"/>
      <c r="V9"/>
      <c r="W9"/>
      <c r="X9"/>
      <c r="Y9"/>
      <c r="Z9"/>
      <c r="AA9"/>
      <c r="AB9"/>
      <c r="AC9"/>
      <c r="AD9"/>
      <c r="AE9"/>
      <c r="AF9"/>
      <c r="AG9"/>
      <c r="AH9"/>
    </row>
    <row r="10" spans="1:34" ht="23.1">
      <c r="A10" s="13" t="s">
        <v>77</v>
      </c>
      <c r="B10" s="14">
        <v>4</v>
      </c>
      <c r="C10" s="15" t="s">
        <v>78</v>
      </c>
      <c r="D10" s="12" t="s">
        <v>79</v>
      </c>
      <c r="E10" s="53"/>
      <c r="F10" s="53"/>
      <c r="G10" s="54"/>
      <c r="H10" s="38" t="s">
        <v>66</v>
      </c>
      <c r="I10" s="49" t="s">
        <v>74</v>
      </c>
      <c r="J10" s="45" t="s">
        <v>75</v>
      </c>
      <c r="K10" s="5" t="str">
        <f>VLOOKUP(J10,Metrics!$D$11:$E$16,2,FALSE)</f>
        <v>NA</v>
      </c>
      <c r="L10" s="36" t="str">
        <f t="shared" si="0"/>
        <v>NA</v>
      </c>
      <c r="M10" s="39" t="s">
        <v>75</v>
      </c>
      <c r="N10" s="68" t="str">
        <f>VLOOKUP(M10,Metrics!G11:H16,2,FALSE)</f>
        <v>NA</v>
      </c>
      <c r="O10" s="69" t="s">
        <v>60</v>
      </c>
      <c r="P10" s="36" t="str">
        <f t="shared" si="1"/>
        <v>NA</v>
      </c>
      <c r="Q10" s="37" t="e">
        <f t="shared" si="2"/>
        <v>#VALUE!</v>
      </c>
      <c r="R10" s="48" t="s">
        <v>80</v>
      </c>
      <c r="S10" s="71" t="s">
        <v>62</v>
      </c>
      <c r="T10" s="71" t="s">
        <v>62</v>
      </c>
      <c r="U10" s="73"/>
      <c r="V10"/>
      <c r="W10"/>
      <c r="X10"/>
      <c r="Y10"/>
      <c r="Z10"/>
      <c r="AA10"/>
      <c r="AB10"/>
      <c r="AC10"/>
      <c r="AD10"/>
      <c r="AE10"/>
      <c r="AF10"/>
      <c r="AG10"/>
      <c r="AH10"/>
    </row>
    <row r="11" spans="1:34" ht="57.6">
      <c r="A11" s="9">
        <v>1.2</v>
      </c>
      <c r="B11" s="5">
        <v>2</v>
      </c>
      <c r="C11" s="10" t="s">
        <v>81</v>
      </c>
      <c r="D11" s="11" t="s">
        <v>82</v>
      </c>
      <c r="E11" s="17" t="s">
        <v>55</v>
      </c>
      <c r="F11" s="17" t="s">
        <v>55</v>
      </c>
      <c r="G11" s="55"/>
      <c r="H11" s="38" t="s">
        <v>66</v>
      </c>
      <c r="I11" s="5" t="s">
        <v>83</v>
      </c>
      <c r="J11" s="45" t="s">
        <v>84</v>
      </c>
      <c r="K11" s="5" t="str">
        <f>VLOOKUP(J11,Metrics!$D$11:$E$16,2,FALSE)</f>
        <v xml:space="preserve">The security Control/ safeguard is partially implemented, the security control is installed and configured but not optimized to the expected effeciency, the risk is partially mitigated </v>
      </c>
      <c r="L11" s="36" t="str">
        <f t="shared" si="0"/>
        <v>50%</v>
      </c>
      <c r="M11" s="39" t="s">
        <v>69</v>
      </c>
      <c r="N11" s="68" t="str">
        <f>VLOOKUP(M11,Metrics!G11:H16,2,FALSE)</f>
        <v>This Control's level of configuration and settings provide Strong confidence at mitigating the risk</v>
      </c>
      <c r="O11" s="69" t="s">
        <v>60</v>
      </c>
      <c r="P11" s="36" t="str">
        <f t="shared" si="1"/>
        <v>100%</v>
      </c>
      <c r="Q11" s="37">
        <f t="shared" si="2"/>
        <v>0.5</v>
      </c>
      <c r="R11" s="48"/>
      <c r="T11" s="71" t="s">
        <v>62</v>
      </c>
      <c r="U11" s="73"/>
      <c r="V11"/>
      <c r="W11"/>
      <c r="X11"/>
      <c r="Y11"/>
      <c r="Z11"/>
      <c r="AA11"/>
      <c r="AB11"/>
      <c r="AC11"/>
      <c r="AD11"/>
      <c r="AE11"/>
      <c r="AF11"/>
      <c r="AG11"/>
      <c r="AH11"/>
    </row>
    <row r="12" spans="1:34" ht="57.6">
      <c r="A12" s="13" t="s">
        <v>85</v>
      </c>
      <c r="B12" s="14">
        <v>3</v>
      </c>
      <c r="C12" s="15" t="s">
        <v>64</v>
      </c>
      <c r="D12" s="12" t="s">
        <v>86</v>
      </c>
      <c r="E12" s="53"/>
      <c r="F12" s="53"/>
      <c r="G12" s="53"/>
      <c r="H12" s="38" t="s">
        <v>66</v>
      </c>
      <c r="I12" s="5" t="s">
        <v>87</v>
      </c>
      <c r="J12" s="45" t="s">
        <v>84</v>
      </c>
      <c r="K12" s="5" t="str">
        <f>VLOOKUP(J12,Metrics!$D$11:$E$16,2,FALSE)</f>
        <v xml:space="preserve">The security Control/ safeguard is partially implemented, the security control is installed and configured but not optimized to the expected effeciency, the risk is partially mitigated </v>
      </c>
      <c r="L12" s="36" t="str">
        <f t="shared" si="0"/>
        <v>50%</v>
      </c>
      <c r="M12" s="39" t="s">
        <v>75</v>
      </c>
      <c r="N12" s="68" t="str">
        <f>VLOOKUP(M12,Metrics!G11:H16,2,FALSE)</f>
        <v>NA</v>
      </c>
      <c r="O12" s="69" t="s">
        <v>60</v>
      </c>
      <c r="P12" s="36" t="str">
        <f t="shared" si="1"/>
        <v>NA</v>
      </c>
      <c r="Q12" s="37" t="e">
        <f t="shared" si="2"/>
        <v>#VALUE!</v>
      </c>
      <c r="R12" s="48" t="s">
        <v>80</v>
      </c>
      <c r="S12" s="71" t="s">
        <v>62</v>
      </c>
      <c r="T12" s="71" t="s">
        <v>62</v>
      </c>
      <c r="U12" s="73"/>
      <c r="V12"/>
      <c r="W12"/>
      <c r="X12"/>
      <c r="Y12"/>
      <c r="Z12"/>
      <c r="AA12"/>
      <c r="AB12"/>
      <c r="AC12"/>
      <c r="AD12"/>
      <c r="AE12"/>
      <c r="AF12"/>
      <c r="AG12"/>
      <c r="AH12"/>
    </row>
    <row r="13" spans="1:34" ht="57.6">
      <c r="A13" s="9">
        <v>1.3</v>
      </c>
      <c r="B13" s="5">
        <v>1</v>
      </c>
      <c r="C13" s="10" t="s">
        <v>88</v>
      </c>
      <c r="D13" s="11" t="s">
        <v>89</v>
      </c>
      <c r="E13" s="17" t="s">
        <v>55</v>
      </c>
      <c r="F13" s="17" t="s">
        <v>55</v>
      </c>
      <c r="G13" s="17" t="s">
        <v>55</v>
      </c>
      <c r="H13" s="38" t="s">
        <v>56</v>
      </c>
      <c r="I13" s="5" t="s">
        <v>90</v>
      </c>
      <c r="J13" s="45" t="s">
        <v>91</v>
      </c>
      <c r="K13" s="5" t="str">
        <f>VLOOKUP(J13,Metrics!$D$11:$E$16,2,FALSE)</f>
        <v xml:space="preserve">The security Control/ safeguard is not implemented, the risk is not mitigated </v>
      </c>
      <c r="L13" s="36" t="str">
        <f t="shared" si="0"/>
        <v>0%</v>
      </c>
      <c r="M13" s="39" t="s">
        <v>92</v>
      </c>
      <c r="N13" s="68" t="str">
        <f>VLOOKUP(M13,Metrics!G11:H16,2,FALSE)</f>
        <v>This Control's level of configuration and settings provide descent confidence at mitigating the risk</v>
      </c>
      <c r="O13" s="69" t="s">
        <v>60</v>
      </c>
      <c r="P13" s="36" t="str">
        <f t="shared" si="1"/>
        <v>75%</v>
      </c>
      <c r="Q13" s="37">
        <f t="shared" si="2"/>
        <v>0</v>
      </c>
      <c r="R13" s="48"/>
      <c r="T13" s="71" t="s">
        <v>62</v>
      </c>
      <c r="U13" s="73"/>
      <c r="V13"/>
      <c r="W13"/>
      <c r="X13"/>
      <c r="Y13"/>
      <c r="Z13"/>
      <c r="AA13"/>
      <c r="AB13"/>
      <c r="AC13"/>
      <c r="AD13"/>
      <c r="AE13"/>
      <c r="AF13"/>
      <c r="AG13"/>
      <c r="AH13"/>
    </row>
    <row r="14" spans="1:34" ht="34.5">
      <c r="A14" s="13" t="s">
        <v>93</v>
      </c>
      <c r="B14" s="14">
        <v>3</v>
      </c>
      <c r="C14" s="15" t="s">
        <v>94</v>
      </c>
      <c r="D14" s="12" t="s">
        <v>95</v>
      </c>
      <c r="E14" s="53"/>
      <c r="F14" s="53"/>
      <c r="G14" s="53"/>
      <c r="H14" s="38" t="s">
        <v>56</v>
      </c>
      <c r="I14" s="5" t="s">
        <v>90</v>
      </c>
      <c r="J14" s="45" t="s">
        <v>91</v>
      </c>
      <c r="K14" s="5" t="str">
        <f>VLOOKUP(J14,Metrics!$D$11:$E$16,2,FALSE)</f>
        <v xml:space="preserve">The security Control/ safeguard is not implemented, the risk is not mitigated </v>
      </c>
      <c r="L14" s="36" t="str">
        <f t="shared" si="0"/>
        <v>0%</v>
      </c>
      <c r="M14" s="39" t="s">
        <v>75</v>
      </c>
      <c r="N14" s="68" t="str">
        <f>VLOOKUP(M14,Metrics!G11:H16,2,FALSE)</f>
        <v>NA</v>
      </c>
      <c r="O14" s="69" t="s">
        <v>60</v>
      </c>
      <c r="P14" s="36" t="str">
        <f t="shared" si="1"/>
        <v>NA</v>
      </c>
      <c r="Q14" s="37" t="e">
        <f t="shared" si="2"/>
        <v>#VALUE!</v>
      </c>
      <c r="R14" s="48" t="s">
        <v>80</v>
      </c>
      <c r="S14" s="71" t="s">
        <v>62</v>
      </c>
      <c r="T14" s="71" t="s">
        <v>62</v>
      </c>
      <c r="U14" s="73"/>
      <c r="V14"/>
      <c r="W14"/>
      <c r="X14"/>
      <c r="Y14"/>
      <c r="Z14"/>
      <c r="AA14"/>
      <c r="AB14"/>
      <c r="AC14"/>
      <c r="AD14"/>
      <c r="AE14"/>
      <c r="AF14"/>
      <c r="AG14"/>
      <c r="AH14"/>
    </row>
    <row r="15" spans="1:34" ht="75.599999999999994" customHeight="1">
      <c r="A15" s="9">
        <v>1.4</v>
      </c>
      <c r="B15" s="5">
        <v>1</v>
      </c>
      <c r="C15" s="10" t="s">
        <v>96</v>
      </c>
      <c r="D15" s="11" t="s">
        <v>97</v>
      </c>
      <c r="E15" s="17" t="s">
        <v>55</v>
      </c>
      <c r="F15" s="17" t="s">
        <v>55</v>
      </c>
      <c r="G15" s="17" t="s">
        <v>55</v>
      </c>
      <c r="H15" s="38" t="s">
        <v>66</v>
      </c>
      <c r="I15" s="5" t="s">
        <v>90</v>
      </c>
      <c r="J15" s="45" t="s">
        <v>91</v>
      </c>
      <c r="K15" s="5" t="str">
        <f>VLOOKUP(J15,Metrics!$D$11:$E$16,2,FALSE)</f>
        <v xml:space="preserve">The security Control/ safeguard is not implemented, the risk is not mitigated </v>
      </c>
      <c r="L15" s="36" t="str">
        <f t="shared" si="0"/>
        <v>0%</v>
      </c>
      <c r="M15" s="39" t="s">
        <v>92</v>
      </c>
      <c r="N15" s="68" t="str">
        <f>VLOOKUP(M15,Metrics!G11:H16,2,FALSE)</f>
        <v>This Control's level of configuration and settings provide descent confidence at mitigating the risk</v>
      </c>
      <c r="O15" s="69" t="s">
        <v>60</v>
      </c>
      <c r="P15" s="36" t="str">
        <f t="shared" si="1"/>
        <v>75%</v>
      </c>
      <c r="Q15" s="37">
        <f t="shared" si="2"/>
        <v>0</v>
      </c>
      <c r="R15" s="48" t="s">
        <v>98</v>
      </c>
      <c r="T15" s="71" t="s">
        <v>62</v>
      </c>
      <c r="U15" s="73"/>
      <c r="V15"/>
      <c r="W15"/>
      <c r="X15"/>
      <c r="Y15"/>
      <c r="Z15"/>
      <c r="AA15"/>
      <c r="AB15"/>
      <c r="AC15"/>
      <c r="AD15"/>
      <c r="AE15"/>
      <c r="AF15"/>
      <c r="AG15"/>
      <c r="AH15"/>
    </row>
    <row r="16" spans="1:34" ht="57.6" customHeight="1">
      <c r="A16" s="104">
        <v>1.5</v>
      </c>
      <c r="B16" s="105">
        <v>1</v>
      </c>
      <c r="C16" s="106" t="s">
        <v>99</v>
      </c>
      <c r="D16" s="11" t="s">
        <v>100</v>
      </c>
      <c r="E16" s="107" t="s">
        <v>55</v>
      </c>
      <c r="F16" s="107" t="s">
        <v>55</v>
      </c>
      <c r="G16" s="107" t="s">
        <v>55</v>
      </c>
      <c r="H16" s="109" t="s">
        <v>56</v>
      </c>
      <c r="I16" s="87" t="s">
        <v>101</v>
      </c>
      <c r="J16" s="85" t="s">
        <v>91</v>
      </c>
      <c r="K16" s="87" t="str">
        <f>VLOOKUP(J16,Metrics!$D$11:$E$16,2,FALSE)</f>
        <v xml:space="preserve">The security Control/ safeguard is not implemented, the risk is not mitigated </v>
      </c>
      <c r="L16" s="89" t="str">
        <f t="shared" si="0"/>
        <v>0%</v>
      </c>
      <c r="M16" s="91" t="s">
        <v>69</v>
      </c>
      <c r="N16" s="93" t="str">
        <f>VLOOKUP(M16,Metrics!G11:H16,2,FALSE)</f>
        <v>This Control's level of configuration and settings provide Strong confidence at mitigating the risk</v>
      </c>
      <c r="O16" s="95" t="s">
        <v>60</v>
      </c>
      <c r="P16" s="89" t="str">
        <f t="shared" si="1"/>
        <v>100%</v>
      </c>
      <c r="Q16" s="97">
        <f>MAX(0,(P16-(1-L16)))</f>
        <v>0</v>
      </c>
      <c r="R16" s="48"/>
      <c r="S16" s="71" t="s">
        <v>62</v>
      </c>
      <c r="T16" s="71" t="s">
        <v>62</v>
      </c>
      <c r="U16" s="73"/>
      <c r="V16"/>
      <c r="W16"/>
      <c r="X16"/>
      <c r="Y16"/>
      <c r="Z16"/>
      <c r="AA16"/>
      <c r="AB16"/>
      <c r="AC16"/>
      <c r="AD16"/>
      <c r="AE16"/>
      <c r="AF16"/>
      <c r="AG16"/>
      <c r="AH16"/>
    </row>
    <row r="17" spans="1:34">
      <c r="A17" s="104"/>
      <c r="B17" s="105"/>
      <c r="C17" s="106"/>
      <c r="D17" s="11" t="s">
        <v>102</v>
      </c>
      <c r="E17" s="107"/>
      <c r="F17" s="107"/>
      <c r="G17" s="107"/>
      <c r="H17" s="110"/>
      <c r="I17" s="99"/>
      <c r="J17" s="112"/>
      <c r="K17" s="99"/>
      <c r="L17" s="100"/>
      <c r="M17" s="101"/>
      <c r="N17" s="103"/>
      <c r="O17" s="137"/>
      <c r="P17" s="100"/>
      <c r="Q17" s="102"/>
      <c r="R17" s="48"/>
      <c r="S17" s="71" t="s">
        <v>62</v>
      </c>
      <c r="T17" s="71" t="s">
        <v>62</v>
      </c>
      <c r="U17" s="73"/>
      <c r="V17"/>
      <c r="W17"/>
      <c r="X17"/>
      <c r="Y17"/>
      <c r="Z17"/>
      <c r="AA17"/>
      <c r="AB17"/>
      <c r="AC17"/>
      <c r="AD17"/>
      <c r="AE17"/>
      <c r="AF17"/>
      <c r="AG17"/>
      <c r="AH17"/>
    </row>
    <row r="18" spans="1:34">
      <c r="A18" s="104"/>
      <c r="B18" s="105"/>
      <c r="C18" s="106"/>
      <c r="D18" s="11" t="s">
        <v>103</v>
      </c>
      <c r="E18" s="107"/>
      <c r="F18" s="107"/>
      <c r="G18" s="107"/>
      <c r="H18" s="110"/>
      <c r="I18" s="99"/>
      <c r="J18" s="112"/>
      <c r="K18" s="99"/>
      <c r="L18" s="100"/>
      <c r="M18" s="101"/>
      <c r="N18" s="103"/>
      <c r="O18" s="137"/>
      <c r="P18" s="100"/>
      <c r="Q18" s="102"/>
      <c r="R18" s="48"/>
      <c r="S18" s="71" t="s">
        <v>62</v>
      </c>
      <c r="T18" s="71" t="s">
        <v>62</v>
      </c>
      <c r="U18" s="73"/>
      <c r="V18"/>
      <c r="W18"/>
      <c r="X18"/>
      <c r="Y18"/>
      <c r="Z18"/>
      <c r="AA18"/>
      <c r="AB18"/>
      <c r="AC18"/>
      <c r="AD18"/>
      <c r="AE18"/>
      <c r="AF18"/>
      <c r="AG18"/>
      <c r="AH18"/>
    </row>
    <row r="19" spans="1:34">
      <c r="A19" s="104"/>
      <c r="B19" s="105"/>
      <c r="C19" s="106"/>
      <c r="D19" s="11" t="s">
        <v>104</v>
      </c>
      <c r="E19" s="107"/>
      <c r="F19" s="107"/>
      <c r="G19" s="107"/>
      <c r="H19" s="110"/>
      <c r="I19" s="99"/>
      <c r="J19" s="112"/>
      <c r="K19" s="99"/>
      <c r="L19" s="100"/>
      <c r="M19" s="101"/>
      <c r="N19" s="103"/>
      <c r="O19" s="137"/>
      <c r="P19" s="100"/>
      <c r="Q19" s="102"/>
      <c r="R19" s="48"/>
      <c r="S19" s="71" t="s">
        <v>62</v>
      </c>
      <c r="T19" s="71" t="s">
        <v>62</v>
      </c>
      <c r="U19" s="73"/>
      <c r="V19"/>
      <c r="W19"/>
      <c r="X19"/>
      <c r="Y19"/>
      <c r="Z19"/>
      <c r="AA19"/>
      <c r="AB19"/>
      <c r="AC19"/>
      <c r="AD19"/>
      <c r="AE19"/>
      <c r="AF19"/>
      <c r="AG19"/>
      <c r="AH19"/>
    </row>
    <row r="20" spans="1:34">
      <c r="A20" s="104"/>
      <c r="B20" s="105"/>
      <c r="C20" s="106"/>
      <c r="D20" s="11" t="s">
        <v>105</v>
      </c>
      <c r="E20" s="107"/>
      <c r="F20" s="107"/>
      <c r="G20" s="107"/>
      <c r="H20" s="111"/>
      <c r="I20" s="88"/>
      <c r="J20" s="86"/>
      <c r="K20" s="88"/>
      <c r="L20" s="90"/>
      <c r="M20" s="92"/>
      <c r="N20" s="94"/>
      <c r="O20" s="96"/>
      <c r="P20" s="90"/>
      <c r="Q20" s="98"/>
      <c r="R20" s="48"/>
      <c r="S20" s="71" t="s">
        <v>62</v>
      </c>
      <c r="T20" s="71" t="s">
        <v>62</v>
      </c>
      <c r="U20" s="73"/>
      <c r="V20"/>
      <c r="W20"/>
      <c r="X20"/>
      <c r="Y20"/>
      <c r="Z20"/>
      <c r="AA20"/>
      <c r="AB20"/>
      <c r="AC20"/>
      <c r="AD20"/>
      <c r="AE20"/>
      <c r="AF20"/>
      <c r="AG20"/>
      <c r="AH20"/>
    </row>
    <row r="21" spans="1:34" ht="23.1">
      <c r="A21" s="13" t="s">
        <v>106</v>
      </c>
      <c r="B21" s="14">
        <v>3</v>
      </c>
      <c r="C21" s="15" t="s">
        <v>107</v>
      </c>
      <c r="D21" s="12" t="s">
        <v>108</v>
      </c>
      <c r="E21" s="53"/>
      <c r="F21" s="53"/>
      <c r="G21" s="53"/>
      <c r="H21" s="38" t="s">
        <v>56</v>
      </c>
      <c r="I21" s="5" t="s">
        <v>109</v>
      </c>
      <c r="J21" s="45" t="s">
        <v>75</v>
      </c>
      <c r="K21" s="5" t="str">
        <f>VLOOKUP(J21,Metrics!$D$11:$E$16,2,FALSE)</f>
        <v>NA</v>
      </c>
      <c r="L21" s="36" t="str">
        <f t="shared" ref="L21:L41" si="3">IF(J21="Fully Implemented","100%",IF(J21="Almost fully Implemented","75%",IF(J21="Partially Implemented","50%",IF(J21="Poorly Implemented","25%",IF(J21="Not Implemented ","0%",IF(J21="Not Applicable","NA"))))))</f>
        <v>NA</v>
      </c>
      <c r="M21" s="39" t="s">
        <v>75</v>
      </c>
      <c r="N21" s="68" t="str">
        <f>VLOOKUP(M21,Metrics!G11:H16,2,FALSE)</f>
        <v>NA</v>
      </c>
      <c r="O21" s="69" t="s">
        <v>60</v>
      </c>
      <c r="P21" s="36" t="str">
        <f t="shared" ref="P21:P41" si="4">IF(M21="Strongly Confident","100%",IF(M21="Confident","75%",IF(M21="Somehow Confident","50%",IF(M21="Poorly Confident","25%",IF(M21="Not Confident","0%",IF(M21="Not Applicable","NA"))))))</f>
        <v>NA</v>
      </c>
      <c r="Q21" s="37" t="e">
        <f t="shared" si="2"/>
        <v>#VALUE!</v>
      </c>
      <c r="R21" s="48"/>
      <c r="U21" s="73"/>
      <c r="V21"/>
      <c r="W21"/>
      <c r="X21"/>
      <c r="Y21"/>
      <c r="Z21"/>
      <c r="AA21"/>
      <c r="AB21"/>
      <c r="AC21"/>
      <c r="AD21"/>
      <c r="AE21"/>
      <c r="AF21"/>
      <c r="AG21"/>
      <c r="AH21"/>
    </row>
    <row r="22" spans="1:34" ht="57.6">
      <c r="A22" s="9">
        <v>1.6</v>
      </c>
      <c r="B22" s="5">
        <v>1</v>
      </c>
      <c r="C22" s="10" t="s">
        <v>110</v>
      </c>
      <c r="D22" s="11" t="s">
        <v>111</v>
      </c>
      <c r="E22" s="17" t="s">
        <v>55</v>
      </c>
      <c r="F22" s="17" t="s">
        <v>55</v>
      </c>
      <c r="G22" s="17" t="s">
        <v>55</v>
      </c>
      <c r="H22" s="38" t="s">
        <v>56</v>
      </c>
      <c r="I22" s="5" t="s">
        <v>112</v>
      </c>
      <c r="J22" s="45" t="s">
        <v>91</v>
      </c>
      <c r="K22" s="5" t="str">
        <f>VLOOKUP(J22,Metrics!$D$11:$E$16,2,FALSE)</f>
        <v xml:space="preserve">The security Control/ safeguard is not implemented, the risk is not mitigated </v>
      </c>
      <c r="L22" s="36" t="str">
        <f t="shared" si="3"/>
        <v>0%</v>
      </c>
      <c r="M22" s="39" t="s">
        <v>69</v>
      </c>
      <c r="N22" s="68" t="str">
        <f>VLOOKUP(M22,Metrics!G11:H16,2,FALSE)</f>
        <v>This Control's level of configuration and settings provide Strong confidence at mitigating the risk</v>
      </c>
      <c r="O22" s="69" t="s">
        <v>60</v>
      </c>
      <c r="P22" s="36" t="str">
        <f t="shared" si="4"/>
        <v>100%</v>
      </c>
      <c r="Q22" s="37">
        <f t="shared" si="2"/>
        <v>0</v>
      </c>
      <c r="R22" s="48"/>
      <c r="S22" s="71" t="s">
        <v>62</v>
      </c>
      <c r="T22" s="71" t="s">
        <v>62</v>
      </c>
      <c r="U22" s="73"/>
      <c r="V22"/>
      <c r="W22"/>
      <c r="X22"/>
      <c r="Y22"/>
      <c r="Z22"/>
      <c r="AA22"/>
      <c r="AB22"/>
      <c r="AC22"/>
      <c r="AD22"/>
      <c r="AE22"/>
      <c r="AF22"/>
      <c r="AG22"/>
      <c r="AH22"/>
    </row>
    <row r="23" spans="1:34" ht="57.6">
      <c r="A23" s="9" t="s">
        <v>113</v>
      </c>
      <c r="B23" s="5">
        <v>2</v>
      </c>
      <c r="C23" s="10" t="s">
        <v>64</v>
      </c>
      <c r="D23" s="11" t="s">
        <v>114</v>
      </c>
      <c r="E23" s="17" t="s">
        <v>55</v>
      </c>
      <c r="F23" s="17" t="s">
        <v>55</v>
      </c>
      <c r="G23" s="17"/>
      <c r="H23" s="38" t="s">
        <v>56</v>
      </c>
      <c r="I23" s="5" t="s">
        <v>115</v>
      </c>
      <c r="J23" s="45" t="s">
        <v>68</v>
      </c>
      <c r="K23" s="5" t="str">
        <f>VLOOKUP(J23,Metrics!$D$11:$E$16,2,FALSE)</f>
        <v xml:space="preserve">The security Control/ safeguard is poorly implemented, it could be installed but not configured or barely configured, the risk is not mitigated </v>
      </c>
      <c r="L23" s="36" t="str">
        <f t="shared" si="3"/>
        <v>25%</v>
      </c>
      <c r="M23" s="39" t="s">
        <v>69</v>
      </c>
      <c r="N23" s="68" t="str">
        <f>VLOOKUP(M23,Metrics!G11:H16,2,FALSE)</f>
        <v>This Control's level of configuration and settings provide Strong confidence at mitigating the risk</v>
      </c>
      <c r="O23" s="69" t="s">
        <v>60</v>
      </c>
      <c r="P23" s="36" t="str">
        <f t="shared" si="4"/>
        <v>100%</v>
      </c>
      <c r="Q23" s="37">
        <f t="shared" si="2"/>
        <v>0.25</v>
      </c>
      <c r="R23" s="48"/>
      <c r="T23" s="71" t="s">
        <v>62</v>
      </c>
      <c r="U23" s="73"/>
      <c r="V23"/>
      <c r="W23"/>
      <c r="X23"/>
      <c r="Y23"/>
      <c r="Z23"/>
      <c r="AA23"/>
      <c r="AB23"/>
      <c r="AC23"/>
      <c r="AD23"/>
      <c r="AE23"/>
      <c r="AF23"/>
      <c r="AG23"/>
      <c r="AH23"/>
    </row>
    <row r="24" spans="1:34" ht="57.6">
      <c r="A24" s="9">
        <v>1.7</v>
      </c>
      <c r="B24" s="5">
        <v>1</v>
      </c>
      <c r="C24" s="10" t="s">
        <v>116</v>
      </c>
      <c r="D24" s="11" t="s">
        <v>117</v>
      </c>
      <c r="E24" s="17" t="s">
        <v>55</v>
      </c>
      <c r="F24" s="17" t="s">
        <v>55</v>
      </c>
      <c r="G24" s="17" t="s">
        <v>55</v>
      </c>
      <c r="H24" s="38" t="s">
        <v>56</v>
      </c>
      <c r="I24" s="5" t="s">
        <v>118</v>
      </c>
      <c r="J24" s="45" t="s">
        <v>91</v>
      </c>
      <c r="K24" s="5" t="str">
        <f>VLOOKUP(J24,Metrics!$D$11:$E$16,2,FALSE)</f>
        <v xml:space="preserve">The security Control/ safeguard is not implemented, the risk is not mitigated </v>
      </c>
      <c r="L24" s="36" t="str">
        <f t="shared" si="3"/>
        <v>0%</v>
      </c>
      <c r="M24" s="39" t="s">
        <v>92</v>
      </c>
      <c r="N24" s="68" t="str">
        <f>VLOOKUP(M24,Metrics!G11:H16,2,FALSE)</f>
        <v>This Control's level of configuration and settings provide descent confidence at mitigating the risk</v>
      </c>
      <c r="O24" s="69" t="s">
        <v>60</v>
      </c>
      <c r="P24" s="36" t="str">
        <f t="shared" si="4"/>
        <v>75%</v>
      </c>
      <c r="Q24" s="37">
        <f t="shared" si="2"/>
        <v>0</v>
      </c>
      <c r="R24" s="48"/>
      <c r="S24" s="71" t="s">
        <v>62</v>
      </c>
      <c r="T24" s="71" t="s">
        <v>62</v>
      </c>
      <c r="U24" s="73"/>
      <c r="V24"/>
      <c r="W24"/>
      <c r="X24"/>
      <c r="Y24"/>
      <c r="Z24"/>
      <c r="AA24"/>
      <c r="AB24"/>
      <c r="AC24"/>
      <c r="AD24"/>
      <c r="AE24"/>
      <c r="AF24"/>
      <c r="AG24"/>
      <c r="AH24"/>
    </row>
    <row r="25" spans="1:34" ht="45.95">
      <c r="A25" s="116" t="s">
        <v>119</v>
      </c>
      <c r="B25" s="117">
        <v>3</v>
      </c>
      <c r="C25" s="118" t="s">
        <v>120</v>
      </c>
      <c r="D25" s="12" t="s">
        <v>121</v>
      </c>
      <c r="E25" s="108"/>
      <c r="F25" s="108"/>
      <c r="G25" s="108"/>
      <c r="H25" s="109" t="s">
        <v>66</v>
      </c>
      <c r="I25" s="87" t="s">
        <v>122</v>
      </c>
      <c r="J25" s="85" t="s">
        <v>58</v>
      </c>
      <c r="K25" s="87" t="str">
        <f>VLOOKUP(J25,Metrics!$D$11:$E$16,2,FALSE)</f>
        <v xml:space="preserve">The security Control/ safeguard is fully implemented, installed and configured its configuration is optimized to expected effeciency, the risk is fully mitigated </v>
      </c>
      <c r="L25" s="89" t="str">
        <f t="shared" si="3"/>
        <v>100%</v>
      </c>
      <c r="M25" s="91" t="s">
        <v>92</v>
      </c>
      <c r="N25" s="93" t="str">
        <f>VLOOKUP(M25,Metrics!G11:H16,2,FALSE)</f>
        <v>This Control's level of configuration and settings provide descent confidence at mitigating the risk</v>
      </c>
      <c r="O25" s="95" t="s">
        <v>60</v>
      </c>
      <c r="P25" s="36" t="str">
        <f t="shared" si="4"/>
        <v>75%</v>
      </c>
      <c r="Q25" s="97">
        <f t="shared" si="2"/>
        <v>0.75</v>
      </c>
      <c r="R25" s="48" t="s">
        <v>123</v>
      </c>
      <c r="T25" s="71" t="s">
        <v>62</v>
      </c>
      <c r="U25" s="73"/>
      <c r="V25"/>
      <c r="W25"/>
      <c r="X25"/>
      <c r="Y25"/>
      <c r="Z25"/>
      <c r="AA25"/>
      <c r="AB25"/>
      <c r="AC25"/>
      <c r="AD25"/>
      <c r="AE25"/>
      <c r="AF25"/>
      <c r="AG25"/>
      <c r="AH25"/>
    </row>
    <row r="26" spans="1:34" ht="23.1">
      <c r="A26" s="116"/>
      <c r="B26" s="117"/>
      <c r="C26" s="118"/>
      <c r="D26" s="12" t="s">
        <v>124</v>
      </c>
      <c r="E26" s="108"/>
      <c r="F26" s="108"/>
      <c r="G26" s="108"/>
      <c r="H26" s="111"/>
      <c r="I26" s="88"/>
      <c r="J26" s="86"/>
      <c r="K26" s="88"/>
      <c r="L26" s="90"/>
      <c r="M26" s="92"/>
      <c r="N26" s="94"/>
      <c r="O26" s="96"/>
      <c r="P26" s="36" t="b">
        <f t="shared" si="4"/>
        <v>0</v>
      </c>
      <c r="Q26" s="98"/>
      <c r="R26" s="48" t="s">
        <v>123</v>
      </c>
      <c r="T26" s="71" t="s">
        <v>62</v>
      </c>
      <c r="U26" s="73"/>
      <c r="V26"/>
      <c r="W26"/>
      <c r="X26"/>
      <c r="Y26"/>
      <c r="Z26"/>
      <c r="AA26"/>
      <c r="AB26"/>
      <c r="AC26"/>
      <c r="AD26"/>
      <c r="AE26"/>
      <c r="AF26"/>
      <c r="AG26"/>
      <c r="AH26"/>
    </row>
    <row r="27" spans="1:34" ht="57.6">
      <c r="A27" s="13" t="s">
        <v>125</v>
      </c>
      <c r="B27" s="14">
        <v>4</v>
      </c>
      <c r="C27" s="15" t="s">
        <v>126</v>
      </c>
      <c r="D27" s="12" t="s">
        <v>127</v>
      </c>
      <c r="E27" s="53"/>
      <c r="F27" s="53"/>
      <c r="G27" s="53"/>
      <c r="H27" s="38" t="s">
        <v>56</v>
      </c>
      <c r="I27" s="64" t="s">
        <v>128</v>
      </c>
      <c r="J27" s="45" t="s">
        <v>129</v>
      </c>
      <c r="K27" s="5" t="str">
        <f>VLOOKUP(J27,Metrics!$D$11:$E$16,2,FALSE)</f>
        <v xml:space="preserve">The security Control/ safeguard is almost fully implemented, installed and configured it could even be optimized to the almost expected effeciency, the risk is almost fully mitigated </v>
      </c>
      <c r="L27" s="36" t="str">
        <f t="shared" si="3"/>
        <v>75%</v>
      </c>
      <c r="M27" s="39" t="s">
        <v>92</v>
      </c>
      <c r="N27" s="68" t="str">
        <f>VLOOKUP(M27,Metrics!G11:H16,2,FALSE)</f>
        <v>This Control's level of configuration and settings provide descent confidence at mitigating the risk</v>
      </c>
      <c r="O27" s="69" t="s">
        <v>60</v>
      </c>
      <c r="P27" s="36" t="str">
        <f t="shared" si="4"/>
        <v>75%</v>
      </c>
      <c r="Q27" s="37">
        <f t="shared" si="2"/>
        <v>0.5</v>
      </c>
      <c r="R27" s="48" t="s">
        <v>123</v>
      </c>
      <c r="T27" s="71" t="s">
        <v>62</v>
      </c>
      <c r="U27" s="73"/>
      <c r="V27"/>
      <c r="W27"/>
      <c r="X27"/>
      <c r="Y27"/>
      <c r="Z27"/>
      <c r="AA27"/>
      <c r="AB27"/>
      <c r="AC27"/>
      <c r="AD27"/>
      <c r="AE27"/>
      <c r="AF27"/>
      <c r="AG27"/>
      <c r="AH27"/>
    </row>
    <row r="28" spans="1:34" ht="57.6">
      <c r="A28" s="9">
        <v>1.8</v>
      </c>
      <c r="B28" s="5">
        <v>2</v>
      </c>
      <c r="C28" s="10" t="s">
        <v>130</v>
      </c>
      <c r="D28" s="11" t="s">
        <v>131</v>
      </c>
      <c r="E28" s="17" t="s">
        <v>55</v>
      </c>
      <c r="F28" s="17" t="s">
        <v>55</v>
      </c>
      <c r="G28" s="55"/>
      <c r="H28" s="38" t="s">
        <v>66</v>
      </c>
      <c r="I28" s="5" t="s">
        <v>132</v>
      </c>
      <c r="J28" s="45" t="s">
        <v>91</v>
      </c>
      <c r="K28" s="5" t="str">
        <f>VLOOKUP(J28,Metrics!$D$11:$E$16,2,FALSE)</f>
        <v xml:space="preserve">The security Control/ safeguard is not implemented, the risk is not mitigated </v>
      </c>
      <c r="L28" s="36" t="str">
        <f t="shared" si="3"/>
        <v>0%</v>
      </c>
      <c r="M28" s="39" t="s">
        <v>92</v>
      </c>
      <c r="N28" s="68" t="str">
        <f>VLOOKUP(M28,Metrics!G12:H17,2,FALSE)</f>
        <v>This Control's level of configuration and settings provide descent confidence at mitigating the risk</v>
      </c>
      <c r="O28" s="69" t="s">
        <v>60</v>
      </c>
      <c r="P28" s="36" t="str">
        <f t="shared" si="4"/>
        <v>75%</v>
      </c>
      <c r="Q28" s="37">
        <f t="shared" si="2"/>
        <v>0</v>
      </c>
      <c r="R28" s="48"/>
      <c r="T28" s="71" t="s">
        <v>62</v>
      </c>
      <c r="U28" s="73"/>
      <c r="V28"/>
      <c r="W28"/>
      <c r="X28"/>
      <c r="Y28"/>
      <c r="Z28"/>
      <c r="AA28"/>
      <c r="AB28"/>
      <c r="AC28"/>
      <c r="AD28"/>
      <c r="AE28"/>
      <c r="AF28"/>
      <c r="AG28"/>
      <c r="AH28"/>
    </row>
    <row r="29" spans="1:34">
      <c r="A29" s="104">
        <v>1.9</v>
      </c>
      <c r="B29" s="105">
        <v>2</v>
      </c>
      <c r="C29" s="106" t="s">
        <v>133</v>
      </c>
      <c r="D29" s="11" t="s">
        <v>134</v>
      </c>
      <c r="E29" s="107" t="s">
        <v>55</v>
      </c>
      <c r="F29" s="107" t="s">
        <v>55</v>
      </c>
      <c r="G29" s="119"/>
      <c r="H29" s="109" t="s">
        <v>66</v>
      </c>
      <c r="I29" s="87" t="s">
        <v>135</v>
      </c>
      <c r="J29" s="85" t="s">
        <v>91</v>
      </c>
      <c r="K29" s="87" t="str">
        <f>VLOOKUP(J29,Metrics!$D$11:$E$16,2,FALSE)</f>
        <v xml:space="preserve">The security Control/ safeguard is not implemented, the risk is not mitigated </v>
      </c>
      <c r="L29" s="89" t="str">
        <f t="shared" si="3"/>
        <v>0%</v>
      </c>
      <c r="M29" s="91" t="s">
        <v>92</v>
      </c>
      <c r="N29" s="93" t="str">
        <f>VLOOKUP(M29,Metrics!G11:H16,2,FALSE)</f>
        <v>This Control's level of configuration and settings provide descent confidence at mitigating the risk</v>
      </c>
      <c r="O29" s="91" t="s">
        <v>60</v>
      </c>
      <c r="P29" s="36" t="str">
        <f t="shared" si="4"/>
        <v>75%</v>
      </c>
      <c r="Q29" s="97">
        <f t="shared" si="2"/>
        <v>0</v>
      </c>
      <c r="R29" s="48"/>
      <c r="T29" s="71" t="s">
        <v>62</v>
      </c>
      <c r="U29" s="73"/>
      <c r="V29"/>
      <c r="W29"/>
      <c r="X29"/>
      <c r="Y29"/>
      <c r="Z29"/>
      <c r="AA29"/>
      <c r="AB29"/>
      <c r="AC29"/>
      <c r="AD29"/>
      <c r="AE29"/>
      <c r="AF29"/>
      <c r="AG29"/>
      <c r="AH29"/>
    </row>
    <row r="30" spans="1:34">
      <c r="A30" s="104"/>
      <c r="B30" s="105"/>
      <c r="C30" s="106"/>
      <c r="D30" s="11" t="s">
        <v>136</v>
      </c>
      <c r="E30" s="107"/>
      <c r="F30" s="107"/>
      <c r="G30" s="119"/>
      <c r="H30" s="110"/>
      <c r="I30" s="99"/>
      <c r="J30" s="112"/>
      <c r="K30" s="99"/>
      <c r="L30" s="100"/>
      <c r="M30" s="101"/>
      <c r="N30" s="103"/>
      <c r="O30" s="101"/>
      <c r="P30" s="36" t="b">
        <f t="shared" si="4"/>
        <v>0</v>
      </c>
      <c r="Q30" s="102"/>
      <c r="R30" s="48"/>
      <c r="T30" s="71" t="s">
        <v>62</v>
      </c>
      <c r="U30" s="73"/>
      <c r="V30"/>
      <c r="W30"/>
      <c r="X30"/>
      <c r="Y30"/>
      <c r="Z30"/>
      <c r="AA30"/>
      <c r="AB30"/>
      <c r="AC30"/>
      <c r="AD30"/>
      <c r="AE30"/>
      <c r="AF30"/>
      <c r="AG30"/>
      <c r="AH30"/>
    </row>
    <row r="31" spans="1:34" ht="34.5">
      <c r="A31" s="104"/>
      <c r="B31" s="105"/>
      <c r="C31" s="106"/>
      <c r="D31" s="11" t="s">
        <v>137</v>
      </c>
      <c r="E31" s="107"/>
      <c r="F31" s="107"/>
      <c r="G31" s="119"/>
      <c r="H31" s="110"/>
      <c r="I31" s="99"/>
      <c r="J31" s="112"/>
      <c r="K31" s="99"/>
      <c r="L31" s="100"/>
      <c r="M31" s="101"/>
      <c r="N31" s="103"/>
      <c r="O31" s="101"/>
      <c r="P31" s="36" t="b">
        <f t="shared" si="4"/>
        <v>0</v>
      </c>
      <c r="Q31" s="102"/>
      <c r="R31" s="48"/>
      <c r="T31" s="71" t="s">
        <v>62</v>
      </c>
      <c r="U31" s="73"/>
      <c r="V31"/>
      <c r="W31"/>
      <c r="X31"/>
      <c r="Y31"/>
      <c r="Z31"/>
      <c r="AA31"/>
      <c r="AB31"/>
      <c r="AC31"/>
      <c r="AD31"/>
      <c r="AE31"/>
      <c r="AF31"/>
      <c r="AG31"/>
      <c r="AH31"/>
    </row>
    <row r="32" spans="1:34">
      <c r="A32" s="104"/>
      <c r="B32" s="105"/>
      <c r="C32" s="106"/>
      <c r="D32" s="11" t="s">
        <v>138</v>
      </c>
      <c r="E32" s="107"/>
      <c r="F32" s="107"/>
      <c r="G32" s="119"/>
      <c r="H32" s="110"/>
      <c r="I32" s="99"/>
      <c r="J32" s="112"/>
      <c r="K32" s="99"/>
      <c r="L32" s="100"/>
      <c r="M32" s="101"/>
      <c r="N32" s="103"/>
      <c r="O32" s="101"/>
      <c r="P32" s="36" t="b">
        <f t="shared" si="4"/>
        <v>0</v>
      </c>
      <c r="Q32" s="102"/>
      <c r="R32" s="48"/>
      <c r="T32" s="71" t="s">
        <v>62</v>
      </c>
      <c r="U32" s="73"/>
      <c r="V32"/>
      <c r="W32"/>
      <c r="X32"/>
      <c r="Y32"/>
      <c r="Z32"/>
      <c r="AA32"/>
      <c r="AB32"/>
      <c r="AC32"/>
      <c r="AD32"/>
      <c r="AE32"/>
      <c r="AF32"/>
      <c r="AG32"/>
      <c r="AH32"/>
    </row>
    <row r="33" spans="1:34">
      <c r="A33" s="104"/>
      <c r="B33" s="105"/>
      <c r="C33" s="106"/>
      <c r="D33" s="11" t="s">
        <v>139</v>
      </c>
      <c r="E33" s="107"/>
      <c r="F33" s="107"/>
      <c r="G33" s="119"/>
      <c r="H33" s="110"/>
      <c r="I33" s="99"/>
      <c r="J33" s="112"/>
      <c r="K33" s="99"/>
      <c r="L33" s="100"/>
      <c r="M33" s="101"/>
      <c r="N33" s="103"/>
      <c r="O33" s="101"/>
      <c r="P33" s="36" t="b">
        <f t="shared" si="4"/>
        <v>0</v>
      </c>
      <c r="Q33" s="102"/>
      <c r="R33" s="48"/>
      <c r="T33" s="71" t="s">
        <v>62</v>
      </c>
      <c r="U33" s="73"/>
      <c r="V33"/>
      <c r="W33"/>
      <c r="X33"/>
      <c r="Y33"/>
      <c r="Z33"/>
      <c r="AA33"/>
      <c r="AB33"/>
      <c r="AC33"/>
      <c r="AD33"/>
      <c r="AE33"/>
      <c r="AF33"/>
      <c r="AG33"/>
      <c r="AH33"/>
    </row>
    <row r="34" spans="1:34">
      <c r="A34" s="104"/>
      <c r="B34" s="105"/>
      <c r="C34" s="106"/>
      <c r="D34" s="11" t="s">
        <v>140</v>
      </c>
      <c r="E34" s="107"/>
      <c r="F34" s="107"/>
      <c r="G34" s="119"/>
      <c r="H34" s="111"/>
      <c r="I34" s="88"/>
      <c r="J34" s="86"/>
      <c r="K34" s="88"/>
      <c r="L34" s="90"/>
      <c r="M34" s="92"/>
      <c r="N34" s="94"/>
      <c r="O34" s="92"/>
      <c r="P34" s="36" t="b">
        <f t="shared" si="4"/>
        <v>0</v>
      </c>
      <c r="Q34" s="98"/>
      <c r="R34" s="48"/>
      <c r="T34" s="71" t="s">
        <v>62</v>
      </c>
      <c r="U34" s="73"/>
      <c r="V34"/>
      <c r="W34"/>
      <c r="X34"/>
      <c r="Y34"/>
      <c r="Z34"/>
      <c r="AA34"/>
      <c r="AB34"/>
      <c r="AC34"/>
      <c r="AD34"/>
      <c r="AE34"/>
      <c r="AF34"/>
      <c r="AG34"/>
      <c r="AH34"/>
    </row>
    <row r="35" spans="1:34" ht="23.1">
      <c r="A35" s="13" t="s">
        <v>141</v>
      </c>
      <c r="B35" s="14">
        <v>3</v>
      </c>
      <c r="C35" s="15" t="s">
        <v>142</v>
      </c>
      <c r="D35" s="12" t="s">
        <v>143</v>
      </c>
      <c r="E35" s="53"/>
      <c r="F35" s="53"/>
      <c r="G35" s="53"/>
      <c r="H35" s="38" t="s">
        <v>56</v>
      </c>
      <c r="I35" s="5" t="s">
        <v>109</v>
      </c>
      <c r="J35" s="45" t="s">
        <v>75</v>
      </c>
      <c r="K35" s="5" t="str">
        <f>VLOOKUP(J35,Metrics!$D$11:$E$16,2,FALSE)</f>
        <v>NA</v>
      </c>
      <c r="L35" s="36" t="str">
        <f t="shared" si="3"/>
        <v>NA</v>
      </c>
      <c r="M35" s="39" t="s">
        <v>75</v>
      </c>
      <c r="N35" s="68" t="str">
        <f>VLOOKUP(M35,Metrics!G11:H16,2,FALSE)</f>
        <v>NA</v>
      </c>
      <c r="O35" s="69" t="s">
        <v>60</v>
      </c>
      <c r="P35" s="36" t="str">
        <f t="shared" si="4"/>
        <v>NA</v>
      </c>
      <c r="Q35" s="37" t="e">
        <f t="shared" si="2"/>
        <v>#VALUE!</v>
      </c>
      <c r="R35" s="48"/>
      <c r="U35" s="73"/>
      <c r="V35"/>
      <c r="W35"/>
      <c r="X35"/>
      <c r="Y35"/>
      <c r="Z35"/>
      <c r="AA35"/>
      <c r="AB35"/>
      <c r="AC35"/>
      <c r="AD35"/>
      <c r="AE35"/>
      <c r="AF35"/>
      <c r="AG35"/>
      <c r="AH35"/>
    </row>
    <row r="36" spans="1:34" ht="57.6">
      <c r="A36" s="9">
        <v>1.1000000000000001</v>
      </c>
      <c r="B36" s="5">
        <v>1</v>
      </c>
      <c r="C36" s="10" t="s">
        <v>144</v>
      </c>
      <c r="D36" s="11" t="s">
        <v>145</v>
      </c>
      <c r="E36" s="17" t="s">
        <v>55</v>
      </c>
      <c r="F36" s="17" t="s">
        <v>55</v>
      </c>
      <c r="G36" s="17" t="s">
        <v>55</v>
      </c>
      <c r="H36" s="38" t="s">
        <v>56</v>
      </c>
      <c r="I36" s="5" t="s">
        <v>146</v>
      </c>
      <c r="J36" s="45" t="s">
        <v>129</v>
      </c>
      <c r="K36" s="5" t="str">
        <f>VLOOKUP(J36,Metrics!$D$11:$E$16,2,FALSE)</f>
        <v xml:space="preserve">The security Control/ safeguard is almost fully implemented, installed and configured it could even be optimized to the almost expected effeciency, the risk is almost fully mitigated </v>
      </c>
      <c r="L36" s="36" t="str">
        <f t="shared" si="3"/>
        <v>75%</v>
      </c>
      <c r="M36" s="39" t="s">
        <v>92</v>
      </c>
      <c r="N36" s="68" t="str">
        <f>VLOOKUP(M36,Metrics!G11:H16,2,FALSE)</f>
        <v>This Control's level of configuration and settings provide descent confidence at mitigating the risk</v>
      </c>
      <c r="O36" s="69" t="s">
        <v>60</v>
      </c>
      <c r="P36" s="36" t="str">
        <f t="shared" si="4"/>
        <v>75%</v>
      </c>
      <c r="Q36" s="37">
        <f t="shared" si="2"/>
        <v>0.5</v>
      </c>
      <c r="R36" s="48"/>
      <c r="T36" s="71" t="s">
        <v>62</v>
      </c>
      <c r="U36" s="73"/>
      <c r="V36"/>
      <c r="W36"/>
      <c r="X36"/>
      <c r="Y36"/>
      <c r="Z36"/>
      <c r="AA36"/>
      <c r="AB36"/>
      <c r="AC36"/>
      <c r="AD36"/>
      <c r="AE36"/>
      <c r="AF36"/>
      <c r="AG36"/>
      <c r="AH36"/>
    </row>
    <row r="37" spans="1:34" ht="45.95">
      <c r="A37" s="104">
        <v>1.1100000000000001</v>
      </c>
      <c r="B37" s="105">
        <v>1</v>
      </c>
      <c r="C37" s="106" t="s">
        <v>147</v>
      </c>
      <c r="D37" s="11" t="s">
        <v>148</v>
      </c>
      <c r="E37" s="107" t="s">
        <v>55</v>
      </c>
      <c r="F37" s="107" t="s">
        <v>55</v>
      </c>
      <c r="G37" s="107" t="s">
        <v>55</v>
      </c>
      <c r="H37" s="109" t="s">
        <v>66</v>
      </c>
      <c r="I37" s="87" t="s">
        <v>149</v>
      </c>
      <c r="J37" s="85" t="s">
        <v>91</v>
      </c>
      <c r="K37" s="87" t="str">
        <f>VLOOKUP(J37,Metrics!$D$11:$E$16,2,FALSE)</f>
        <v xml:space="preserve">The security Control/ safeguard is not implemented, the risk is not mitigated </v>
      </c>
      <c r="L37" s="89" t="str">
        <f>IF(J37="Fully Implemented","100%",IF(J37="Almost fully Implemented","75%",IF(J37="Partially Implemented","50%",IF(J37="Poorly Implemented","25%",IF(J37="Not Implemented ","0%",IF(J37="Not Applicable","NA"))))))</f>
        <v>0%</v>
      </c>
      <c r="M37" s="91" t="s">
        <v>69</v>
      </c>
      <c r="N37" s="93" t="str">
        <f>VLOOKUP(M37,Metrics!G11:H16,2,FALSE)</f>
        <v>This Control's level of configuration and settings provide Strong confidence at mitigating the risk</v>
      </c>
      <c r="O37" s="91" t="s">
        <v>60</v>
      </c>
      <c r="P37" s="89" t="str">
        <f t="shared" si="4"/>
        <v>100%</v>
      </c>
      <c r="Q37" s="97">
        <f t="shared" si="2"/>
        <v>0</v>
      </c>
      <c r="R37" s="48"/>
      <c r="T37" s="71" t="s">
        <v>62</v>
      </c>
      <c r="U37" s="73"/>
      <c r="V37"/>
      <c r="W37"/>
      <c r="X37"/>
      <c r="Y37"/>
      <c r="Z37"/>
      <c r="AA37"/>
      <c r="AB37"/>
      <c r="AC37"/>
      <c r="AD37"/>
      <c r="AE37"/>
      <c r="AF37"/>
      <c r="AG37"/>
      <c r="AH37"/>
    </row>
    <row r="38" spans="1:34" ht="23.1">
      <c r="A38" s="104"/>
      <c r="B38" s="105"/>
      <c r="C38" s="106"/>
      <c r="D38" s="11" t="s">
        <v>150</v>
      </c>
      <c r="E38" s="107"/>
      <c r="F38" s="107"/>
      <c r="G38" s="107"/>
      <c r="H38" s="111"/>
      <c r="I38" s="88"/>
      <c r="J38" s="86"/>
      <c r="K38" s="88"/>
      <c r="L38" s="90"/>
      <c r="M38" s="92"/>
      <c r="N38" s="94"/>
      <c r="O38" s="92"/>
      <c r="P38" s="90"/>
      <c r="Q38" s="98"/>
      <c r="R38" s="48"/>
      <c r="T38" s="71" t="s">
        <v>62</v>
      </c>
      <c r="U38" s="73"/>
      <c r="V38"/>
      <c r="W38"/>
      <c r="X38"/>
      <c r="Y38"/>
      <c r="Z38"/>
      <c r="AA38"/>
      <c r="AB38"/>
      <c r="AC38"/>
      <c r="AD38"/>
      <c r="AE38"/>
      <c r="AF38"/>
      <c r="AG38"/>
      <c r="AH38"/>
    </row>
    <row r="39" spans="1:34" ht="57.6">
      <c r="A39" s="9">
        <v>1.1200000000000001</v>
      </c>
      <c r="B39" s="5">
        <v>1</v>
      </c>
      <c r="C39" s="10" t="s">
        <v>151</v>
      </c>
      <c r="D39" s="11" t="s">
        <v>152</v>
      </c>
      <c r="E39" s="17" t="s">
        <v>55</v>
      </c>
      <c r="F39" s="17" t="s">
        <v>55</v>
      </c>
      <c r="G39" s="17" t="s">
        <v>55</v>
      </c>
      <c r="H39" s="38" t="s">
        <v>66</v>
      </c>
      <c r="I39" s="5" t="s">
        <v>153</v>
      </c>
      <c r="J39" s="45" t="s">
        <v>91</v>
      </c>
      <c r="K39" s="5" t="str">
        <f>VLOOKUP(J39,Metrics!$D$11:$E$16,2,FALSE)</f>
        <v xml:space="preserve">The security Control/ safeguard is not implemented, the risk is not mitigated </v>
      </c>
      <c r="L39" s="36" t="str">
        <f t="shared" si="3"/>
        <v>0%</v>
      </c>
      <c r="M39" s="39" t="s">
        <v>69</v>
      </c>
      <c r="N39" s="68" t="str">
        <f>VLOOKUP(M39,Metrics!G11:H16,2,FALSE)</f>
        <v>This Control's level of configuration and settings provide Strong confidence at mitigating the risk</v>
      </c>
      <c r="O39" s="69" t="s">
        <v>60</v>
      </c>
      <c r="P39" s="36" t="str">
        <f t="shared" si="4"/>
        <v>100%</v>
      </c>
      <c r="Q39" s="37">
        <f t="shared" si="2"/>
        <v>0</v>
      </c>
      <c r="R39" s="48"/>
      <c r="T39" s="71" t="s">
        <v>62</v>
      </c>
      <c r="U39" s="73"/>
      <c r="V39"/>
      <c r="W39"/>
      <c r="X39"/>
      <c r="Y39"/>
      <c r="Z39"/>
      <c r="AA39"/>
      <c r="AB39"/>
      <c r="AC39"/>
      <c r="AD39"/>
      <c r="AE39"/>
      <c r="AF39"/>
      <c r="AG39"/>
      <c r="AH39"/>
    </row>
    <row r="40" spans="1:34" ht="57.6">
      <c r="A40" s="9">
        <v>1.1299999999999999</v>
      </c>
      <c r="B40" s="5">
        <v>1</v>
      </c>
      <c r="C40" s="10" t="s">
        <v>154</v>
      </c>
      <c r="D40" s="11" t="s">
        <v>155</v>
      </c>
      <c r="E40" s="17" t="s">
        <v>55</v>
      </c>
      <c r="F40" s="17" t="s">
        <v>55</v>
      </c>
      <c r="G40" s="17" t="s">
        <v>55</v>
      </c>
      <c r="H40" s="38" t="s">
        <v>156</v>
      </c>
      <c r="I40" s="5" t="s">
        <v>157</v>
      </c>
      <c r="J40" s="45" t="s">
        <v>91</v>
      </c>
      <c r="K40" s="5" t="str">
        <f>VLOOKUP(J40,Metrics!$D$11:$E$16,2,FALSE)</f>
        <v xml:space="preserve">The security Control/ safeguard is not implemented, the risk is not mitigated </v>
      </c>
      <c r="L40" s="36" t="str">
        <f t="shared" si="3"/>
        <v>0%</v>
      </c>
      <c r="M40" s="39" t="s">
        <v>69</v>
      </c>
      <c r="N40" s="68" t="str">
        <f>VLOOKUP(M40,Metrics!G11:H16,2,FALSE)</f>
        <v>This Control's level of configuration and settings provide Strong confidence at mitigating the risk</v>
      </c>
      <c r="O40" s="69" t="s">
        <v>60</v>
      </c>
      <c r="P40" s="36" t="str">
        <f t="shared" si="4"/>
        <v>100%</v>
      </c>
      <c r="Q40" s="37">
        <f t="shared" si="2"/>
        <v>0</v>
      </c>
      <c r="R40" s="48"/>
      <c r="T40" s="71" t="s">
        <v>62</v>
      </c>
      <c r="U40" s="73"/>
      <c r="V40"/>
      <c r="W40"/>
      <c r="X40"/>
      <c r="Y40"/>
      <c r="Z40"/>
      <c r="AA40"/>
      <c r="AB40"/>
      <c r="AC40"/>
      <c r="AD40"/>
      <c r="AE40"/>
      <c r="AF40"/>
      <c r="AG40"/>
      <c r="AH40"/>
    </row>
    <row r="41" spans="1:34" ht="57.6">
      <c r="A41" s="9" t="s">
        <v>158</v>
      </c>
      <c r="B41" s="5">
        <v>2</v>
      </c>
      <c r="C41" s="10" t="s">
        <v>159</v>
      </c>
      <c r="D41" s="11" t="s">
        <v>160</v>
      </c>
      <c r="E41" s="17" t="s">
        <v>55</v>
      </c>
      <c r="F41" s="17" t="s">
        <v>55</v>
      </c>
      <c r="G41" s="55"/>
      <c r="H41" s="38" t="s">
        <v>161</v>
      </c>
      <c r="I41" s="5" t="s">
        <v>101</v>
      </c>
      <c r="J41" s="45" t="s">
        <v>58</v>
      </c>
      <c r="K41" s="5" t="str">
        <f>VLOOKUP(J41,Metrics!$D$11:$E$16,2,FALSE)</f>
        <v xml:space="preserve">The security Control/ safeguard is fully implemented, installed and configured its configuration is optimized to expected effeciency, the risk is fully mitigated </v>
      </c>
      <c r="L41" s="36" t="str">
        <f t="shared" si="3"/>
        <v>100%</v>
      </c>
      <c r="M41" s="39" t="s">
        <v>69</v>
      </c>
      <c r="N41" s="68" t="str">
        <f>VLOOKUP(M41,Metrics!G11:H16,2,FALSE)</f>
        <v>This Control's level of configuration and settings provide Strong confidence at mitigating the risk</v>
      </c>
      <c r="O41" s="69" t="s">
        <v>60</v>
      </c>
      <c r="P41" s="36" t="str">
        <f t="shared" si="4"/>
        <v>100%</v>
      </c>
      <c r="Q41" s="37">
        <f t="shared" si="2"/>
        <v>1</v>
      </c>
      <c r="R41" s="48" t="s">
        <v>162</v>
      </c>
      <c r="T41" s="71" t="s">
        <v>62</v>
      </c>
      <c r="U41" s="73"/>
      <c r="V41"/>
      <c r="W41"/>
      <c r="X41"/>
      <c r="Y41"/>
      <c r="Z41"/>
      <c r="AA41"/>
      <c r="AB41"/>
      <c r="AC41"/>
      <c r="AD41"/>
      <c r="AE41"/>
      <c r="AF41"/>
      <c r="AG41"/>
      <c r="AH41"/>
    </row>
    <row r="42" spans="1:34" ht="18">
      <c r="A42" s="113" t="s">
        <v>163</v>
      </c>
      <c r="B42" s="113"/>
      <c r="C42" s="113"/>
      <c r="D42" s="113"/>
      <c r="E42" s="3">
        <v>3</v>
      </c>
      <c r="F42" s="3">
        <v>2</v>
      </c>
      <c r="G42" s="3">
        <v>1</v>
      </c>
      <c r="H42" s="134" t="s">
        <v>164</v>
      </c>
      <c r="I42" s="135"/>
      <c r="J42" s="135"/>
      <c r="K42" s="136"/>
      <c r="L42" s="72">
        <f>SUM(L43+L44+L45+L49+L52+L54+L55+L67+L68+L69+L70+L71+L72+L73+L74+L75+L76+L77+L78+L79)/20</f>
        <v>0.21249999999999999</v>
      </c>
      <c r="M42" s="134" t="s">
        <v>164</v>
      </c>
      <c r="N42" s="135"/>
      <c r="O42" s="136"/>
      <c r="P42" s="72">
        <f>SUM(P43+P44+P45+P49+P52+P54+P67+P68+P69+P70+P71+P72+P73+P74+P75+P76+P77+P78+P79)/20</f>
        <v>0.8125</v>
      </c>
      <c r="Q42" s="72">
        <f>SUM(Q43+Q44+Q45+Q49+Q52+Q54+Q67+Q68+Q69+Q70+Q71+Q72+Q73+Q74+Q75+Q76+Q77+Q78+Q79)/20</f>
        <v>0.15</v>
      </c>
      <c r="R42" s="138" t="s">
        <v>164</v>
      </c>
      <c r="S42" s="139"/>
      <c r="T42" s="140"/>
      <c r="U42" s="73"/>
      <c r="V42"/>
      <c r="W42"/>
      <c r="X42"/>
      <c r="Y42"/>
      <c r="Z42"/>
      <c r="AA42"/>
      <c r="AB42"/>
      <c r="AC42"/>
      <c r="AD42"/>
      <c r="AE42"/>
      <c r="AF42"/>
      <c r="AG42"/>
      <c r="AH42"/>
    </row>
    <row r="43" spans="1:34" ht="57.6">
      <c r="A43" s="9">
        <v>2.1</v>
      </c>
      <c r="B43" s="5">
        <v>1</v>
      </c>
      <c r="C43" s="10" t="s">
        <v>165</v>
      </c>
      <c r="D43" s="11" t="s">
        <v>166</v>
      </c>
      <c r="E43" s="17" t="s">
        <v>55</v>
      </c>
      <c r="F43" s="17" t="s">
        <v>55</v>
      </c>
      <c r="G43" s="17" t="s">
        <v>55</v>
      </c>
      <c r="H43" s="38" t="s">
        <v>66</v>
      </c>
      <c r="I43" s="5" t="s">
        <v>167</v>
      </c>
      <c r="J43" s="45" t="s">
        <v>68</v>
      </c>
      <c r="K43" s="5" t="str">
        <f>VLOOKUP(J43,Metrics!$D$11:$E$16,2,FALSE)</f>
        <v xml:space="preserve">The security Control/ safeguard is poorly implemented, it could be installed but not configured or barely configured, the risk is not mitigated </v>
      </c>
      <c r="L43" s="36"/>
      <c r="M43" s="39" t="s">
        <v>69</v>
      </c>
      <c r="N43" s="68" t="str">
        <f>VLOOKUP(M43,Metrics!G11:H16,2,FALSE)</f>
        <v>This Control's level of configuration and settings provide Strong confidence at mitigating the risk</v>
      </c>
      <c r="O43" s="69" t="s">
        <v>60</v>
      </c>
      <c r="P43" s="36" t="str">
        <f t="shared" ref="P43:P79" si="5">IF(M43="Strongly Confident","100%",IF(M43="Confident","75%",IF(M43="Somehow Confident","50%",IF(M43="Poorly Confident","25%",IF(M43="Not Confident","0%",IF(M43="Not Applicable","NA"))))))</f>
        <v>100%</v>
      </c>
      <c r="Q43" s="37">
        <f t="shared" si="2"/>
        <v>0</v>
      </c>
      <c r="R43" s="48"/>
      <c r="S43" s="71" t="s">
        <v>62</v>
      </c>
      <c r="T43" s="71" t="s">
        <v>62</v>
      </c>
      <c r="U43" s="73"/>
      <c r="V43"/>
      <c r="W43"/>
      <c r="X43"/>
      <c r="Y43"/>
      <c r="Z43"/>
      <c r="AA43"/>
      <c r="AB43"/>
      <c r="AC43"/>
      <c r="AD43"/>
      <c r="AE43"/>
      <c r="AF43"/>
      <c r="AG43"/>
      <c r="AH43"/>
    </row>
    <row r="44" spans="1:34" ht="57.6">
      <c r="A44" s="9" t="s">
        <v>168</v>
      </c>
      <c r="B44" s="5">
        <v>2</v>
      </c>
      <c r="C44" s="10" t="s">
        <v>169</v>
      </c>
      <c r="D44" s="11" t="s">
        <v>170</v>
      </c>
      <c r="E44" s="17" t="s">
        <v>55</v>
      </c>
      <c r="F44" s="17" t="s">
        <v>55</v>
      </c>
      <c r="G44" s="55"/>
      <c r="H44" s="38" t="s">
        <v>66</v>
      </c>
      <c r="I44" s="5" t="s">
        <v>171</v>
      </c>
      <c r="J44" s="45" t="s">
        <v>84</v>
      </c>
      <c r="K44" s="5" t="str">
        <f>VLOOKUP(J44,Metrics!$D$11:$E$16,2,FALSE)</f>
        <v xml:space="preserve">The security Control/ safeguard is partially implemented, the security control is installed and configured but not optimized to the expected effeciency, the risk is partially mitigated </v>
      </c>
      <c r="L44" s="36" t="str">
        <f>IF(J44="Fully Implemented","100%",IF(J44="Almost fully Implemented","75%",IF(J44="Partially Implemented","50%",IF(J44="Poorly Implemented","25%",IF(J44="Not Implemented ","0%",IF(J44="Not Applicable","NA"))))))</f>
        <v>50%</v>
      </c>
      <c r="M44" s="39" t="s">
        <v>69</v>
      </c>
      <c r="N44" s="68" t="str">
        <f>VLOOKUP(M44,Metrics!G11:H16,2,FALSE)</f>
        <v>This Control's level of configuration and settings provide Strong confidence at mitigating the risk</v>
      </c>
      <c r="O44" s="69" t="s">
        <v>60</v>
      </c>
      <c r="P44" s="36" t="str">
        <f t="shared" si="5"/>
        <v>100%</v>
      </c>
      <c r="Q44" s="37">
        <f t="shared" si="2"/>
        <v>0.5</v>
      </c>
      <c r="R44" s="48"/>
      <c r="T44" s="71" t="s">
        <v>62</v>
      </c>
      <c r="U44" s="73"/>
      <c r="V44"/>
      <c r="W44"/>
      <c r="X44"/>
      <c r="Y44"/>
      <c r="Z44"/>
      <c r="AA44"/>
      <c r="AB44"/>
      <c r="AC44"/>
      <c r="AD44"/>
      <c r="AE44"/>
      <c r="AF44"/>
      <c r="AG44"/>
      <c r="AH44"/>
    </row>
    <row r="45" spans="1:34" ht="23.1">
      <c r="A45" s="104" t="s">
        <v>172</v>
      </c>
      <c r="B45" s="105">
        <v>2</v>
      </c>
      <c r="C45" s="106" t="s">
        <v>173</v>
      </c>
      <c r="D45" s="11" t="s">
        <v>174</v>
      </c>
      <c r="E45" s="107" t="s">
        <v>55</v>
      </c>
      <c r="F45" s="107" t="s">
        <v>55</v>
      </c>
      <c r="G45" s="119"/>
      <c r="H45" s="109" t="s">
        <v>66</v>
      </c>
      <c r="I45" s="87" t="s">
        <v>171</v>
      </c>
      <c r="J45" s="85" t="s">
        <v>68</v>
      </c>
      <c r="K45" s="87" t="str">
        <f>VLOOKUP(J45,Metrics!$D$11:$E$16,2,FALSE)</f>
        <v xml:space="preserve">The security Control/ safeguard is poorly implemented, it could be installed but not configured or barely configured, the risk is not mitigated </v>
      </c>
      <c r="L45" s="89" t="str">
        <f>IF(J45="Fully Implemented","100%",IF(J45="Almost fully Implemented","75%",IF(J45="Partially Implemented","50%",IF(J45="Poorly Implemented","25%",IF(J45="Not Implemented ","0%",IF(J45="Not Applicable","NA"))))))</f>
        <v>25%</v>
      </c>
      <c r="M45" s="91" t="s">
        <v>69</v>
      </c>
      <c r="N45" s="93" t="str">
        <f>VLOOKUP(M45,Metrics!G11:H16,2,FALSE)</f>
        <v>This Control's level of configuration and settings provide Strong confidence at mitigating the risk</v>
      </c>
      <c r="O45" s="95" t="s">
        <v>60</v>
      </c>
      <c r="P45" s="89" t="str">
        <f t="shared" si="5"/>
        <v>100%</v>
      </c>
      <c r="Q45" s="97">
        <f t="shared" si="2"/>
        <v>0.25</v>
      </c>
      <c r="R45" s="48"/>
      <c r="S45" s="71" t="s">
        <v>62</v>
      </c>
      <c r="T45" s="71" t="s">
        <v>62</v>
      </c>
      <c r="U45" s="73"/>
      <c r="V45"/>
      <c r="W45"/>
      <c r="X45"/>
      <c r="Y45"/>
      <c r="Z45"/>
      <c r="AA45"/>
      <c r="AB45"/>
      <c r="AC45"/>
      <c r="AD45"/>
      <c r="AE45"/>
      <c r="AF45"/>
      <c r="AG45"/>
      <c r="AH45"/>
    </row>
    <row r="46" spans="1:34" ht="34.5">
      <c r="A46" s="104"/>
      <c r="B46" s="105"/>
      <c r="C46" s="106"/>
      <c r="D46" s="11" t="s">
        <v>175</v>
      </c>
      <c r="E46" s="107"/>
      <c r="F46" s="107"/>
      <c r="G46" s="119"/>
      <c r="H46" s="110"/>
      <c r="I46" s="99"/>
      <c r="J46" s="112"/>
      <c r="K46" s="99"/>
      <c r="L46" s="100"/>
      <c r="M46" s="101"/>
      <c r="N46" s="103"/>
      <c r="O46" s="137"/>
      <c r="P46" s="100"/>
      <c r="Q46" s="102"/>
      <c r="R46" s="48"/>
      <c r="S46" s="71" t="s">
        <v>62</v>
      </c>
      <c r="T46" s="71" t="s">
        <v>62</v>
      </c>
      <c r="U46" s="73"/>
      <c r="V46"/>
      <c r="W46"/>
      <c r="X46"/>
      <c r="Y46"/>
      <c r="Z46"/>
      <c r="AA46"/>
      <c r="AB46"/>
      <c r="AC46"/>
      <c r="AD46"/>
      <c r="AE46"/>
      <c r="AF46"/>
      <c r="AG46"/>
      <c r="AH46"/>
    </row>
    <row r="47" spans="1:34">
      <c r="A47" s="104"/>
      <c r="B47" s="105"/>
      <c r="C47" s="106"/>
      <c r="D47" s="11" t="s">
        <v>176</v>
      </c>
      <c r="E47" s="107"/>
      <c r="F47" s="107"/>
      <c r="G47" s="119"/>
      <c r="H47" s="111"/>
      <c r="I47" s="88"/>
      <c r="J47" s="86"/>
      <c r="K47" s="88"/>
      <c r="L47" s="90"/>
      <c r="M47" s="92"/>
      <c r="N47" s="94"/>
      <c r="O47" s="96"/>
      <c r="P47" s="90"/>
      <c r="Q47" s="98"/>
      <c r="R47" s="48"/>
      <c r="S47" s="71" t="s">
        <v>62</v>
      </c>
      <c r="T47" s="71" t="s">
        <v>62</v>
      </c>
      <c r="U47" s="73"/>
      <c r="V47"/>
      <c r="W47"/>
      <c r="X47"/>
      <c r="Y47"/>
      <c r="Z47"/>
      <c r="AA47"/>
      <c r="AB47"/>
      <c r="AC47"/>
      <c r="AD47"/>
      <c r="AE47"/>
      <c r="AF47"/>
      <c r="AG47"/>
      <c r="AH47"/>
    </row>
    <row r="48" spans="1:34" ht="23.1">
      <c r="A48" s="104" t="s">
        <v>177</v>
      </c>
      <c r="B48" s="105">
        <v>3</v>
      </c>
      <c r="C48" s="106" t="s">
        <v>178</v>
      </c>
      <c r="D48" s="11" t="s">
        <v>179</v>
      </c>
      <c r="E48" s="107" t="s">
        <v>55</v>
      </c>
      <c r="F48" s="108"/>
      <c r="G48" s="108"/>
      <c r="H48" s="109" t="s">
        <v>66</v>
      </c>
      <c r="I48" s="87" t="s">
        <v>180</v>
      </c>
      <c r="J48" s="85" t="s">
        <v>68</v>
      </c>
      <c r="K48" s="87" t="str">
        <f>VLOOKUP(J48,Metrics!$D$11:$E$16,2,FALSE)</f>
        <v xml:space="preserve">The security Control/ safeguard is poorly implemented, it could be installed but not configured or barely configured, the risk is not mitigated </v>
      </c>
      <c r="L48" s="89" t="str">
        <f>IF(J48="Fully Implemented","100%",IF(J48="Almost fully Implemented","75%",IF(J48="Partially Implemented","50%",IF(J48="Poorly Implemented","25%",IF(J48="Not Implemented ","0%",IF(J48="Not Applicable","NA"))))))</f>
        <v>25%</v>
      </c>
      <c r="M48" s="91" t="s">
        <v>69</v>
      </c>
      <c r="N48" s="93" t="str">
        <f>VLOOKUP(M48,Metrics!G11:H16,2,FALSE)</f>
        <v>This Control's level of configuration and settings provide Strong confidence at mitigating the risk</v>
      </c>
      <c r="O48" s="95" t="s">
        <v>60</v>
      </c>
      <c r="P48" s="89" t="str">
        <f t="shared" si="5"/>
        <v>100%</v>
      </c>
      <c r="Q48" s="97">
        <f t="shared" si="2"/>
        <v>0.25</v>
      </c>
      <c r="R48" s="48"/>
      <c r="S48" s="71" t="s">
        <v>62</v>
      </c>
      <c r="T48" s="71" t="s">
        <v>62</v>
      </c>
      <c r="U48" s="73"/>
      <c r="V48"/>
      <c r="W48"/>
      <c r="X48"/>
      <c r="Y48"/>
      <c r="Z48"/>
      <c r="AA48"/>
      <c r="AB48"/>
      <c r="AC48"/>
      <c r="AD48"/>
      <c r="AE48"/>
      <c r="AF48"/>
      <c r="AG48"/>
      <c r="AH48"/>
    </row>
    <row r="49" spans="1:34" ht="45.95">
      <c r="A49" s="104"/>
      <c r="B49" s="105"/>
      <c r="C49" s="106"/>
      <c r="D49" s="11" t="s">
        <v>181</v>
      </c>
      <c r="E49" s="107"/>
      <c r="F49" s="108"/>
      <c r="G49" s="108"/>
      <c r="H49" s="111"/>
      <c r="I49" s="88"/>
      <c r="J49" s="86"/>
      <c r="K49" s="88"/>
      <c r="L49" s="90"/>
      <c r="M49" s="92"/>
      <c r="N49" s="94"/>
      <c r="O49" s="96"/>
      <c r="P49" s="90"/>
      <c r="Q49" s="98"/>
      <c r="R49" s="48"/>
      <c r="S49" s="71" t="s">
        <v>62</v>
      </c>
      <c r="T49" s="71" t="s">
        <v>62</v>
      </c>
      <c r="U49" s="73"/>
      <c r="V49"/>
      <c r="W49"/>
      <c r="X49"/>
      <c r="Y49"/>
      <c r="Z49"/>
      <c r="AA49"/>
      <c r="AB49"/>
      <c r="AC49"/>
      <c r="AD49"/>
      <c r="AE49"/>
      <c r="AF49"/>
      <c r="AG49"/>
      <c r="AH49"/>
    </row>
    <row r="50" spans="1:34" ht="23.1">
      <c r="A50" s="116" t="s">
        <v>182</v>
      </c>
      <c r="B50" s="117">
        <v>4</v>
      </c>
      <c r="C50" s="118" t="s">
        <v>183</v>
      </c>
      <c r="D50" s="12" t="s">
        <v>184</v>
      </c>
      <c r="E50" s="108"/>
      <c r="F50" s="108"/>
      <c r="G50" s="108"/>
      <c r="H50" s="109" t="s">
        <v>66</v>
      </c>
      <c r="I50" s="87" t="s">
        <v>109</v>
      </c>
      <c r="J50" s="85" t="s">
        <v>75</v>
      </c>
      <c r="K50" s="87" t="str">
        <f>VLOOKUP(J50,Metrics!$D$11:$E$16,2,FALSE)</f>
        <v>NA</v>
      </c>
      <c r="L50" s="89" t="str">
        <f>IF(J50="Fully Implemented","100%",IF(J50="Almost fully Implemented","75%",IF(J50="Partially Implemented","50%",IF(J50="Poorly Implemented","25%",IF(J50="Not Implemented ","0%",IF(J50="Not Applicable","NA"))))))</f>
        <v>NA</v>
      </c>
      <c r="M50" s="91" t="s">
        <v>75</v>
      </c>
      <c r="N50" s="93" t="str">
        <f>VLOOKUP(M50,Metrics!G11:H16,2,FALSE)</f>
        <v>NA</v>
      </c>
      <c r="O50" s="95" t="s">
        <v>60</v>
      </c>
      <c r="P50" s="89" t="str">
        <f t="shared" si="5"/>
        <v>NA</v>
      </c>
      <c r="Q50" s="97" t="e">
        <f t="shared" si="2"/>
        <v>#VALUE!</v>
      </c>
      <c r="R50" s="48"/>
      <c r="T50" s="71" t="s">
        <v>62</v>
      </c>
      <c r="U50" s="73"/>
      <c r="V50"/>
      <c r="W50"/>
      <c r="X50"/>
      <c r="Y50"/>
      <c r="Z50"/>
      <c r="AA50"/>
      <c r="AB50"/>
      <c r="AC50"/>
      <c r="AD50"/>
      <c r="AE50"/>
      <c r="AF50"/>
      <c r="AG50"/>
      <c r="AH50"/>
    </row>
    <row r="51" spans="1:34" ht="80.45">
      <c r="A51" s="116"/>
      <c r="B51" s="117"/>
      <c r="C51" s="118"/>
      <c r="D51" s="12" t="s">
        <v>185</v>
      </c>
      <c r="E51" s="108"/>
      <c r="F51" s="108"/>
      <c r="G51" s="108"/>
      <c r="H51" s="111"/>
      <c r="I51" s="88"/>
      <c r="J51" s="86"/>
      <c r="K51" s="88"/>
      <c r="L51" s="90"/>
      <c r="M51" s="92"/>
      <c r="N51" s="94"/>
      <c r="O51" s="96"/>
      <c r="P51" s="90"/>
      <c r="Q51" s="98"/>
      <c r="R51" s="48"/>
      <c r="T51" s="71" t="s">
        <v>62</v>
      </c>
      <c r="U51" s="73"/>
      <c r="V51"/>
      <c r="W51"/>
      <c r="X51"/>
      <c r="Y51"/>
      <c r="Z51"/>
      <c r="AA51"/>
      <c r="AB51"/>
      <c r="AC51"/>
      <c r="AD51"/>
      <c r="AE51"/>
      <c r="AF51"/>
      <c r="AG51"/>
      <c r="AH51"/>
    </row>
    <row r="52" spans="1:34">
      <c r="A52" s="104">
        <v>2.2000000000000002</v>
      </c>
      <c r="B52" s="105">
        <v>1</v>
      </c>
      <c r="C52" s="106" t="s">
        <v>186</v>
      </c>
      <c r="D52" s="11" t="s">
        <v>187</v>
      </c>
      <c r="E52" s="107" t="s">
        <v>55</v>
      </c>
      <c r="F52" s="107" t="s">
        <v>55</v>
      </c>
      <c r="G52" s="107" t="s">
        <v>55</v>
      </c>
      <c r="H52" s="109" t="s">
        <v>66</v>
      </c>
      <c r="I52" s="87" t="s">
        <v>188</v>
      </c>
      <c r="J52" s="85" t="s">
        <v>91</v>
      </c>
      <c r="K52" s="87" t="str">
        <f>VLOOKUP(J52,Metrics!$D$11:$E$16,2,FALSE)</f>
        <v xml:space="preserve">The security Control/ safeguard is not implemented, the risk is not mitigated </v>
      </c>
      <c r="L52" s="89" t="str">
        <f t="shared" ref="L52:L79" si="6">IF(J52="Fully Implemented","100%",IF(J52="Almost fully Implemented","75%",IF(J52="Partially Implemented","50%",IF(J52="Poorly Implemented","25%",IF(J52="Not Implemented ","0%",IF(J52="Not Applicable","NA"))))))</f>
        <v>0%</v>
      </c>
      <c r="M52" s="91" t="s">
        <v>92</v>
      </c>
      <c r="N52" s="93" t="str">
        <f>VLOOKUP(M52,Metrics!G11:H16,2,FALSE)</f>
        <v>This Control's level of configuration and settings provide descent confidence at mitigating the risk</v>
      </c>
      <c r="O52" s="95" t="s">
        <v>60</v>
      </c>
      <c r="P52" s="89" t="str">
        <f t="shared" si="5"/>
        <v>75%</v>
      </c>
      <c r="Q52" s="97">
        <f t="shared" si="2"/>
        <v>0</v>
      </c>
      <c r="R52" s="48"/>
      <c r="T52" s="71" t="s">
        <v>62</v>
      </c>
      <c r="U52" s="73"/>
      <c r="V52"/>
      <c r="W52"/>
      <c r="X52"/>
      <c r="Y52"/>
      <c r="Z52"/>
      <c r="AA52"/>
      <c r="AB52"/>
      <c r="AC52"/>
      <c r="AD52"/>
      <c r="AE52"/>
      <c r="AF52"/>
      <c r="AG52"/>
      <c r="AH52"/>
    </row>
    <row r="53" spans="1:34">
      <c r="A53" s="104"/>
      <c r="B53" s="105"/>
      <c r="C53" s="106"/>
      <c r="D53" s="11" t="s">
        <v>189</v>
      </c>
      <c r="E53" s="107"/>
      <c r="F53" s="107"/>
      <c r="G53" s="107"/>
      <c r="H53" s="111"/>
      <c r="I53" s="88"/>
      <c r="J53" s="86"/>
      <c r="K53" s="88"/>
      <c r="L53" s="90"/>
      <c r="M53" s="92"/>
      <c r="N53" s="94"/>
      <c r="O53" s="96"/>
      <c r="P53" s="90"/>
      <c r="Q53" s="98"/>
      <c r="R53" s="48"/>
      <c r="T53" s="71" t="s">
        <v>62</v>
      </c>
      <c r="U53" s="73"/>
      <c r="V53"/>
      <c r="W53"/>
      <c r="X53"/>
      <c r="Y53"/>
      <c r="Z53"/>
      <c r="AA53"/>
      <c r="AB53"/>
      <c r="AC53"/>
      <c r="AD53"/>
      <c r="AE53"/>
      <c r="AF53"/>
      <c r="AG53"/>
      <c r="AH53"/>
    </row>
    <row r="54" spans="1:34" ht="57.6">
      <c r="A54" s="9" t="s">
        <v>190</v>
      </c>
      <c r="B54" s="5">
        <v>3</v>
      </c>
      <c r="C54" s="10" t="s">
        <v>191</v>
      </c>
      <c r="D54" s="11" t="s">
        <v>192</v>
      </c>
      <c r="E54" s="17" t="s">
        <v>55</v>
      </c>
      <c r="F54" s="18"/>
      <c r="G54" s="18"/>
      <c r="H54" s="38" t="s">
        <v>66</v>
      </c>
      <c r="I54" s="5" t="s">
        <v>188</v>
      </c>
      <c r="J54" s="45" t="s">
        <v>91</v>
      </c>
      <c r="K54" s="5" t="str">
        <f>VLOOKUP(J54,Metrics!$D$11:$E$16,2,FALSE)</f>
        <v xml:space="preserve">The security Control/ safeguard is not implemented, the risk is not mitigated </v>
      </c>
      <c r="L54" s="36" t="str">
        <f t="shared" si="6"/>
        <v>0%</v>
      </c>
      <c r="M54" s="39" t="s">
        <v>92</v>
      </c>
      <c r="N54" s="68" t="str">
        <f>VLOOKUP(M54,Metrics!G11:H16,2,FALSE)</f>
        <v>This Control's level of configuration and settings provide descent confidence at mitigating the risk</v>
      </c>
      <c r="O54" s="69" t="s">
        <v>60</v>
      </c>
      <c r="P54" s="36" t="str">
        <f t="shared" si="5"/>
        <v>75%</v>
      </c>
      <c r="Q54" s="37">
        <f t="shared" si="2"/>
        <v>0</v>
      </c>
      <c r="R54" s="48"/>
      <c r="T54" s="71" t="s">
        <v>62</v>
      </c>
      <c r="U54" s="73"/>
      <c r="V54"/>
      <c r="W54"/>
      <c r="X54"/>
      <c r="Y54"/>
      <c r="Z54"/>
      <c r="AA54"/>
      <c r="AB54"/>
      <c r="AC54"/>
      <c r="AD54"/>
      <c r="AE54"/>
      <c r="AF54"/>
      <c r="AG54"/>
      <c r="AH54"/>
    </row>
    <row r="55" spans="1:34" ht="23.1">
      <c r="A55" s="104">
        <v>2.2999999999999998</v>
      </c>
      <c r="B55" s="105">
        <v>1</v>
      </c>
      <c r="C55" s="106" t="s">
        <v>193</v>
      </c>
      <c r="D55" s="11" t="s">
        <v>194</v>
      </c>
      <c r="E55" s="107" t="s">
        <v>55</v>
      </c>
      <c r="F55" s="107" t="s">
        <v>55</v>
      </c>
      <c r="G55" s="107" t="s">
        <v>55</v>
      </c>
      <c r="H55" s="109" t="s">
        <v>66</v>
      </c>
      <c r="I55" s="87" t="s">
        <v>195</v>
      </c>
      <c r="J55" s="85" t="s">
        <v>91</v>
      </c>
      <c r="K55" s="87" t="str">
        <f>VLOOKUP(J55,Metrics!$D$11:$E$16,2,FALSE)</f>
        <v xml:space="preserve">The security Control/ safeguard is not implemented, the risk is not mitigated </v>
      </c>
      <c r="L55" s="89" t="str">
        <f t="shared" si="6"/>
        <v>0%</v>
      </c>
      <c r="M55" s="91" t="s">
        <v>75</v>
      </c>
      <c r="N55" s="93" t="str">
        <f>VLOOKUP(M55,Metrics!G11:H16,2,FALSE)</f>
        <v>NA</v>
      </c>
      <c r="O55" s="91" t="s">
        <v>60</v>
      </c>
      <c r="P55" s="89" t="str">
        <f t="shared" si="5"/>
        <v>NA</v>
      </c>
      <c r="Q55" s="97" t="e">
        <f t="shared" si="2"/>
        <v>#VALUE!</v>
      </c>
      <c r="R55" s="48"/>
      <c r="S55" s="71" t="s">
        <v>62</v>
      </c>
      <c r="T55" s="71" t="s">
        <v>62</v>
      </c>
      <c r="U55" s="73"/>
      <c r="V55"/>
      <c r="W55"/>
      <c r="X55"/>
      <c r="Y55"/>
      <c r="Z55"/>
      <c r="AA55"/>
      <c r="AB55"/>
      <c r="AC55"/>
      <c r="AD55"/>
      <c r="AE55"/>
      <c r="AF55"/>
      <c r="AG55"/>
      <c r="AH55"/>
    </row>
    <row r="56" spans="1:34">
      <c r="A56" s="104"/>
      <c r="B56" s="105"/>
      <c r="C56" s="106"/>
      <c r="D56" s="11" t="s">
        <v>196</v>
      </c>
      <c r="E56" s="107"/>
      <c r="F56" s="107"/>
      <c r="G56" s="107"/>
      <c r="H56" s="110"/>
      <c r="I56" s="99"/>
      <c r="J56" s="112"/>
      <c r="K56" s="99"/>
      <c r="L56" s="100"/>
      <c r="M56" s="101"/>
      <c r="N56" s="103"/>
      <c r="O56" s="101"/>
      <c r="P56" s="100"/>
      <c r="Q56" s="102"/>
      <c r="R56" s="48"/>
      <c r="S56" s="71" t="s">
        <v>62</v>
      </c>
      <c r="T56" s="71" t="s">
        <v>62</v>
      </c>
      <c r="U56" s="73"/>
      <c r="V56"/>
      <c r="W56"/>
      <c r="X56"/>
      <c r="Y56"/>
      <c r="Z56"/>
      <c r="AA56"/>
      <c r="AB56"/>
      <c r="AC56"/>
      <c r="AD56"/>
      <c r="AE56"/>
      <c r="AF56"/>
      <c r="AG56"/>
      <c r="AH56"/>
    </row>
    <row r="57" spans="1:34">
      <c r="A57" s="104"/>
      <c r="B57" s="105"/>
      <c r="C57" s="106"/>
      <c r="D57" s="11" t="s">
        <v>197</v>
      </c>
      <c r="E57" s="107"/>
      <c r="F57" s="107"/>
      <c r="G57" s="107"/>
      <c r="H57" s="110"/>
      <c r="I57" s="99"/>
      <c r="J57" s="112"/>
      <c r="K57" s="99"/>
      <c r="L57" s="100"/>
      <c r="M57" s="101"/>
      <c r="N57" s="103"/>
      <c r="O57" s="101"/>
      <c r="P57" s="100"/>
      <c r="Q57" s="102"/>
      <c r="R57" s="48"/>
      <c r="S57" s="71" t="s">
        <v>62</v>
      </c>
      <c r="T57" s="71" t="s">
        <v>62</v>
      </c>
      <c r="U57" s="73"/>
      <c r="V57"/>
      <c r="W57"/>
      <c r="X57"/>
      <c r="Y57"/>
      <c r="Z57"/>
      <c r="AA57"/>
      <c r="AB57"/>
      <c r="AC57"/>
      <c r="AD57"/>
      <c r="AE57"/>
      <c r="AF57"/>
      <c r="AG57"/>
      <c r="AH57"/>
    </row>
    <row r="58" spans="1:34">
      <c r="A58" s="104"/>
      <c r="B58" s="105"/>
      <c r="C58" s="106"/>
      <c r="D58" s="11" t="s">
        <v>198</v>
      </c>
      <c r="E58" s="107"/>
      <c r="F58" s="107"/>
      <c r="G58" s="107"/>
      <c r="H58" s="111"/>
      <c r="I58" s="88"/>
      <c r="J58" s="86"/>
      <c r="K58" s="88"/>
      <c r="L58" s="90"/>
      <c r="M58" s="92"/>
      <c r="N58" s="94"/>
      <c r="O58" s="92"/>
      <c r="P58" s="90"/>
      <c r="Q58" s="98"/>
      <c r="R58" s="48"/>
      <c r="S58" s="71" t="s">
        <v>62</v>
      </c>
      <c r="T58" s="71" t="s">
        <v>62</v>
      </c>
      <c r="U58" s="73"/>
      <c r="V58"/>
      <c r="W58"/>
      <c r="X58"/>
      <c r="Y58"/>
      <c r="Z58"/>
      <c r="AA58"/>
      <c r="AB58"/>
      <c r="AC58"/>
      <c r="AD58"/>
      <c r="AE58"/>
      <c r="AF58"/>
      <c r="AG58"/>
      <c r="AH58"/>
    </row>
    <row r="59" spans="1:34">
      <c r="A59" s="104" t="s">
        <v>199</v>
      </c>
      <c r="B59" s="105">
        <v>3</v>
      </c>
      <c r="C59" s="106" t="s">
        <v>200</v>
      </c>
      <c r="D59" s="11" t="s">
        <v>201</v>
      </c>
      <c r="E59" s="107" t="s">
        <v>55</v>
      </c>
      <c r="F59" s="108"/>
      <c r="G59" s="108"/>
      <c r="H59" s="109" t="s">
        <v>66</v>
      </c>
      <c r="I59" s="87" t="s">
        <v>195</v>
      </c>
      <c r="J59" s="85" t="s">
        <v>75</v>
      </c>
      <c r="K59" s="87" t="str">
        <f>VLOOKUP(J59,Metrics!$D$11:$E$16,2,FALSE)</f>
        <v>NA</v>
      </c>
      <c r="L59" s="89" t="str">
        <f t="shared" si="6"/>
        <v>NA</v>
      </c>
      <c r="M59" s="91" t="s">
        <v>75</v>
      </c>
      <c r="N59" s="93" t="str">
        <f>VLOOKUP(M59,Metrics!G11:H16,2,FALSE)</f>
        <v>NA</v>
      </c>
      <c r="O59" s="95" t="s">
        <v>60</v>
      </c>
      <c r="P59" s="89" t="str">
        <f t="shared" si="5"/>
        <v>NA</v>
      </c>
      <c r="Q59" s="97" t="e">
        <f t="shared" si="2"/>
        <v>#VALUE!</v>
      </c>
      <c r="R59" s="48"/>
      <c r="T59" s="71" t="s">
        <v>62</v>
      </c>
      <c r="U59" s="73"/>
      <c r="V59"/>
      <c r="W59"/>
      <c r="X59"/>
      <c r="Y59"/>
      <c r="Z59"/>
      <c r="AA59"/>
      <c r="AB59"/>
      <c r="AC59"/>
      <c r="AD59"/>
      <c r="AE59"/>
      <c r="AF59"/>
      <c r="AG59"/>
      <c r="AH59"/>
    </row>
    <row r="60" spans="1:34">
      <c r="A60" s="104"/>
      <c r="B60" s="105"/>
      <c r="C60" s="106"/>
      <c r="D60" s="11" t="s">
        <v>202</v>
      </c>
      <c r="E60" s="107"/>
      <c r="F60" s="108"/>
      <c r="G60" s="108"/>
      <c r="H60" s="111"/>
      <c r="I60" s="88"/>
      <c r="J60" s="86"/>
      <c r="K60" s="88"/>
      <c r="L60" s="90"/>
      <c r="M60" s="92"/>
      <c r="N60" s="94"/>
      <c r="O60" s="96"/>
      <c r="P60" s="90"/>
      <c r="Q60" s="98"/>
      <c r="R60" s="48"/>
      <c r="T60" s="71" t="s">
        <v>62</v>
      </c>
      <c r="U60" s="73"/>
      <c r="V60"/>
      <c r="W60"/>
      <c r="X60"/>
      <c r="Y60"/>
      <c r="Z60"/>
      <c r="AA60"/>
      <c r="AB60"/>
      <c r="AC60"/>
      <c r="AD60"/>
      <c r="AE60"/>
      <c r="AF60"/>
      <c r="AG60"/>
      <c r="AH60"/>
    </row>
    <row r="61" spans="1:34" ht="23.1">
      <c r="A61" s="104">
        <v>2.4</v>
      </c>
      <c r="B61" s="105">
        <v>1</v>
      </c>
      <c r="C61" s="106" t="s">
        <v>203</v>
      </c>
      <c r="D61" s="11" t="s">
        <v>204</v>
      </c>
      <c r="E61" s="107" t="s">
        <v>55</v>
      </c>
      <c r="F61" s="107" t="s">
        <v>55</v>
      </c>
      <c r="G61" s="107" t="s">
        <v>55</v>
      </c>
      <c r="H61" s="109" t="s">
        <v>66</v>
      </c>
      <c r="I61" s="87" t="s">
        <v>195</v>
      </c>
      <c r="J61" s="85" t="s">
        <v>75</v>
      </c>
      <c r="K61" s="87" t="str">
        <f>VLOOKUP(J61,Metrics!$D$11:$E$16,2,FALSE)</f>
        <v>NA</v>
      </c>
      <c r="L61" s="89" t="str">
        <f t="shared" si="6"/>
        <v>NA</v>
      </c>
      <c r="M61" s="91" t="s">
        <v>75</v>
      </c>
      <c r="N61" s="93" t="str">
        <f>VLOOKUP(M61,Metrics!G11:H16,2,FALSE)</f>
        <v>NA</v>
      </c>
      <c r="O61" s="91" t="s">
        <v>60</v>
      </c>
      <c r="P61" s="89" t="str">
        <f t="shared" si="5"/>
        <v>NA</v>
      </c>
      <c r="Q61" s="97" t="e">
        <f t="shared" si="2"/>
        <v>#VALUE!</v>
      </c>
      <c r="R61" s="48"/>
      <c r="T61" s="71" t="s">
        <v>62</v>
      </c>
      <c r="U61" s="73"/>
      <c r="V61"/>
      <c r="W61"/>
      <c r="X61"/>
      <c r="Y61"/>
      <c r="Z61"/>
      <c r="AA61"/>
      <c r="AB61"/>
      <c r="AC61"/>
      <c r="AD61"/>
      <c r="AE61"/>
      <c r="AF61"/>
      <c r="AG61"/>
      <c r="AH61"/>
    </row>
    <row r="62" spans="1:34">
      <c r="A62" s="104"/>
      <c r="B62" s="105"/>
      <c r="C62" s="106"/>
      <c r="D62" s="11" t="s">
        <v>205</v>
      </c>
      <c r="E62" s="107"/>
      <c r="F62" s="107"/>
      <c r="G62" s="107"/>
      <c r="H62" s="110"/>
      <c r="I62" s="99"/>
      <c r="J62" s="112"/>
      <c r="K62" s="99"/>
      <c r="L62" s="100"/>
      <c r="M62" s="101"/>
      <c r="N62" s="103"/>
      <c r="O62" s="101"/>
      <c r="P62" s="100"/>
      <c r="Q62" s="102"/>
      <c r="R62" s="48"/>
      <c r="T62" s="71" t="s">
        <v>62</v>
      </c>
      <c r="U62" s="73"/>
      <c r="V62"/>
      <c r="W62"/>
      <c r="X62"/>
      <c r="Y62"/>
      <c r="Z62"/>
      <c r="AA62"/>
      <c r="AB62"/>
      <c r="AC62"/>
      <c r="AD62"/>
      <c r="AE62"/>
      <c r="AF62"/>
      <c r="AG62"/>
      <c r="AH62"/>
    </row>
    <row r="63" spans="1:34">
      <c r="A63" s="104"/>
      <c r="B63" s="105"/>
      <c r="C63" s="106"/>
      <c r="D63" s="11" t="s">
        <v>206</v>
      </c>
      <c r="E63" s="107"/>
      <c r="F63" s="107"/>
      <c r="G63" s="107"/>
      <c r="H63" s="110"/>
      <c r="I63" s="99"/>
      <c r="J63" s="112"/>
      <c r="K63" s="99"/>
      <c r="L63" s="100"/>
      <c r="M63" s="101"/>
      <c r="N63" s="103"/>
      <c r="O63" s="101"/>
      <c r="P63" s="100"/>
      <c r="Q63" s="102"/>
      <c r="R63" s="48"/>
      <c r="T63" s="71" t="s">
        <v>62</v>
      </c>
      <c r="U63" s="73"/>
      <c r="V63"/>
      <c r="W63"/>
      <c r="X63"/>
      <c r="Y63"/>
      <c r="Z63"/>
      <c r="AA63"/>
      <c r="AB63"/>
      <c r="AC63"/>
      <c r="AD63"/>
      <c r="AE63"/>
      <c r="AF63"/>
      <c r="AG63"/>
      <c r="AH63"/>
    </row>
    <row r="64" spans="1:34">
      <c r="A64" s="104"/>
      <c r="B64" s="105"/>
      <c r="C64" s="106"/>
      <c r="D64" s="11" t="s">
        <v>207</v>
      </c>
      <c r="E64" s="107"/>
      <c r="F64" s="107"/>
      <c r="G64" s="107"/>
      <c r="H64" s="110"/>
      <c r="I64" s="99"/>
      <c r="J64" s="112"/>
      <c r="K64" s="99"/>
      <c r="L64" s="100"/>
      <c r="M64" s="101"/>
      <c r="N64" s="103"/>
      <c r="O64" s="101"/>
      <c r="P64" s="100"/>
      <c r="Q64" s="102"/>
      <c r="R64" s="48"/>
      <c r="T64" s="71" t="s">
        <v>62</v>
      </c>
      <c r="U64" s="73"/>
      <c r="V64"/>
      <c r="W64"/>
      <c r="X64"/>
      <c r="Y64"/>
      <c r="Z64"/>
      <c r="AA64"/>
      <c r="AB64"/>
      <c r="AC64"/>
      <c r="AD64"/>
      <c r="AE64"/>
      <c r="AF64"/>
      <c r="AG64"/>
      <c r="AH64"/>
    </row>
    <row r="65" spans="1:34">
      <c r="A65" s="104"/>
      <c r="B65" s="105"/>
      <c r="C65" s="106"/>
      <c r="D65" s="11" t="s">
        <v>208</v>
      </c>
      <c r="E65" s="107"/>
      <c r="F65" s="107"/>
      <c r="G65" s="107"/>
      <c r="H65" s="111"/>
      <c r="I65" s="88"/>
      <c r="J65" s="86"/>
      <c r="K65" s="88"/>
      <c r="L65" s="90"/>
      <c r="M65" s="92"/>
      <c r="N65" s="94"/>
      <c r="O65" s="92"/>
      <c r="P65" s="90"/>
      <c r="Q65" s="98"/>
      <c r="R65" s="48"/>
      <c r="T65" s="71" t="s">
        <v>62</v>
      </c>
      <c r="U65" s="73"/>
      <c r="V65"/>
      <c r="W65"/>
      <c r="X65"/>
      <c r="Y65"/>
      <c r="Z65"/>
      <c r="AA65"/>
      <c r="AB65"/>
      <c r="AC65"/>
      <c r="AD65"/>
      <c r="AE65"/>
      <c r="AF65"/>
      <c r="AG65"/>
      <c r="AH65"/>
    </row>
    <row r="66" spans="1:34" ht="23.1">
      <c r="A66" s="9" t="s">
        <v>209</v>
      </c>
      <c r="B66" s="5">
        <v>3</v>
      </c>
      <c r="C66" s="10" t="s">
        <v>210</v>
      </c>
      <c r="D66" s="11" t="s">
        <v>211</v>
      </c>
      <c r="E66" s="17" t="s">
        <v>55</v>
      </c>
      <c r="F66" s="53"/>
      <c r="G66" s="53"/>
      <c r="H66" s="38" t="s">
        <v>66</v>
      </c>
      <c r="I66" s="5" t="s">
        <v>212</v>
      </c>
      <c r="J66" s="45" t="s">
        <v>75</v>
      </c>
      <c r="K66" s="5" t="str">
        <f>VLOOKUP(J66,Metrics!$D$11:$E$16,2,FALSE)</f>
        <v>NA</v>
      </c>
      <c r="L66" s="36" t="str">
        <f t="shared" si="6"/>
        <v>NA</v>
      </c>
      <c r="M66" s="39" t="s">
        <v>75</v>
      </c>
      <c r="N66" s="68" t="str">
        <f>VLOOKUP(M66,Metrics!G11:H16,2,FALSE)</f>
        <v>NA</v>
      </c>
      <c r="O66" s="70" t="s">
        <v>60</v>
      </c>
      <c r="P66" s="36" t="str">
        <f t="shared" si="5"/>
        <v>NA</v>
      </c>
      <c r="Q66" s="37" t="e">
        <f t="shared" si="2"/>
        <v>#VALUE!</v>
      </c>
      <c r="R66" s="48"/>
      <c r="T66" s="71" t="s">
        <v>62</v>
      </c>
      <c r="U66" s="73"/>
      <c r="V66"/>
      <c r="W66"/>
      <c r="X66"/>
      <c r="Y66"/>
      <c r="Z66"/>
      <c r="AA66"/>
      <c r="AB66"/>
      <c r="AC66"/>
      <c r="AD66"/>
      <c r="AE66"/>
      <c r="AF66"/>
      <c r="AG66"/>
      <c r="AH66"/>
    </row>
    <row r="67" spans="1:34" ht="57.6">
      <c r="A67" s="9">
        <v>2.5</v>
      </c>
      <c r="B67" s="5">
        <v>1</v>
      </c>
      <c r="C67" s="10" t="s">
        <v>213</v>
      </c>
      <c r="D67" s="11" t="s">
        <v>214</v>
      </c>
      <c r="E67" s="17" t="s">
        <v>55</v>
      </c>
      <c r="F67" s="17" t="s">
        <v>55</v>
      </c>
      <c r="G67" s="17" t="s">
        <v>55</v>
      </c>
      <c r="H67" s="38" t="s">
        <v>66</v>
      </c>
      <c r="I67" s="5" t="s">
        <v>87</v>
      </c>
      <c r="J67" s="45" t="s">
        <v>84</v>
      </c>
      <c r="K67" s="5" t="str">
        <f>VLOOKUP(J67,Metrics!$D$11:$E$16,2,FALSE)</f>
        <v xml:space="preserve">The security Control/ safeguard is partially implemented, the security control is installed and configured but not optimized to the expected effeciency, the risk is partially mitigated </v>
      </c>
      <c r="L67" s="36" t="str">
        <f t="shared" si="6"/>
        <v>50%</v>
      </c>
      <c r="M67" s="39" t="s">
        <v>92</v>
      </c>
      <c r="N67" s="68" t="str">
        <f>VLOOKUP(M67,Metrics!G11:H16,2,FALSE)</f>
        <v>This Control's level of configuration and settings provide descent confidence at mitigating the risk</v>
      </c>
      <c r="O67" s="70" t="s">
        <v>60</v>
      </c>
      <c r="P67" s="36" t="str">
        <f t="shared" si="5"/>
        <v>75%</v>
      </c>
      <c r="Q67" s="37">
        <f t="shared" si="2"/>
        <v>0.25</v>
      </c>
      <c r="R67" s="48"/>
      <c r="T67" s="71" t="s">
        <v>62</v>
      </c>
      <c r="U67" s="73"/>
      <c r="V67"/>
      <c r="W67"/>
      <c r="X67"/>
      <c r="Y67"/>
      <c r="Z67"/>
      <c r="AA67"/>
      <c r="AB67"/>
      <c r="AC67"/>
      <c r="AD67"/>
      <c r="AE67"/>
      <c r="AF67"/>
      <c r="AG67"/>
      <c r="AH67"/>
    </row>
    <row r="68" spans="1:34" ht="57.6">
      <c r="A68" s="9">
        <v>2.6</v>
      </c>
      <c r="B68" s="5">
        <v>2</v>
      </c>
      <c r="C68" s="10" t="s">
        <v>215</v>
      </c>
      <c r="D68" s="11" t="s">
        <v>216</v>
      </c>
      <c r="E68" s="17" t="s">
        <v>55</v>
      </c>
      <c r="F68" s="17" t="s">
        <v>55</v>
      </c>
      <c r="G68" s="55"/>
      <c r="H68" s="38" t="s">
        <v>66</v>
      </c>
      <c r="I68" s="5" t="s">
        <v>217</v>
      </c>
      <c r="J68" s="45" t="s">
        <v>84</v>
      </c>
      <c r="K68" s="5" t="str">
        <f>VLOOKUP(J68,Metrics!$D$11:$E$16,2,FALSE)</f>
        <v xml:space="preserve">The security Control/ safeguard is partially implemented, the security control is installed and configured but not optimized to the expected effeciency, the risk is partially mitigated </v>
      </c>
      <c r="L68" s="36" t="str">
        <f t="shared" si="6"/>
        <v>50%</v>
      </c>
      <c r="M68" s="39" t="s">
        <v>92</v>
      </c>
      <c r="N68" s="68" t="str">
        <f>VLOOKUP(M68,Metrics!G11:H16,2,FALSE)</f>
        <v>This Control's level of configuration and settings provide descent confidence at mitigating the risk</v>
      </c>
      <c r="O68" s="70" t="s">
        <v>60</v>
      </c>
      <c r="P68" s="36" t="str">
        <f t="shared" si="5"/>
        <v>75%</v>
      </c>
      <c r="Q68" s="37">
        <f t="shared" si="2"/>
        <v>0.25</v>
      </c>
      <c r="R68" s="48"/>
      <c r="T68" s="71" t="s">
        <v>62</v>
      </c>
      <c r="U68" s="73"/>
      <c r="V68"/>
      <c r="W68"/>
      <c r="X68"/>
      <c r="Y68"/>
      <c r="Z68"/>
      <c r="AA68"/>
      <c r="AB68"/>
      <c r="AC68"/>
      <c r="AD68"/>
      <c r="AE68"/>
      <c r="AF68"/>
      <c r="AG68"/>
      <c r="AH68"/>
    </row>
    <row r="69" spans="1:34" ht="57.6">
      <c r="A69" s="9">
        <v>2.7</v>
      </c>
      <c r="B69" s="5">
        <v>3</v>
      </c>
      <c r="C69" s="10" t="s">
        <v>218</v>
      </c>
      <c r="D69" s="11" t="s">
        <v>219</v>
      </c>
      <c r="E69" s="17" t="s">
        <v>55</v>
      </c>
      <c r="F69" s="53"/>
      <c r="G69" s="53"/>
      <c r="H69" s="38" t="s">
        <v>66</v>
      </c>
      <c r="I69" s="5" t="s">
        <v>220</v>
      </c>
      <c r="J69" s="45" t="s">
        <v>84</v>
      </c>
      <c r="K69" s="5" t="str">
        <f>VLOOKUP(J69,Metrics!$D$11:$E$16,2,FALSE)</f>
        <v xml:space="preserve">The security Control/ safeguard is partially implemented, the security control is installed and configured but not optimized to the expected effeciency, the risk is partially mitigated </v>
      </c>
      <c r="L69" s="36" t="str">
        <f t="shared" si="6"/>
        <v>50%</v>
      </c>
      <c r="M69" s="39" t="s">
        <v>221</v>
      </c>
      <c r="N69" s="68" t="str">
        <f>VLOOKUP(M69,Metrics!G11:H16,2,FALSE)</f>
        <v>This Control's level of configuration and settings provide some confidence at mitigating the risk</v>
      </c>
      <c r="O69" s="70" t="s">
        <v>60</v>
      </c>
      <c r="P69" s="36" t="str">
        <f t="shared" si="5"/>
        <v>50%</v>
      </c>
      <c r="Q69" s="37">
        <f t="shared" si="2"/>
        <v>0</v>
      </c>
      <c r="R69" s="48"/>
      <c r="T69" s="71" t="s">
        <v>62</v>
      </c>
      <c r="U69" s="73"/>
      <c r="V69"/>
      <c r="W69"/>
      <c r="X69"/>
      <c r="Y69"/>
      <c r="Z69"/>
      <c r="AA69"/>
      <c r="AB69"/>
      <c r="AC69"/>
      <c r="AD69"/>
      <c r="AE69"/>
      <c r="AF69"/>
      <c r="AG69"/>
      <c r="AH69"/>
    </row>
    <row r="70" spans="1:34" ht="57.6">
      <c r="A70" s="9">
        <v>2.8</v>
      </c>
      <c r="B70" s="5">
        <v>1</v>
      </c>
      <c r="C70" s="10" t="s">
        <v>222</v>
      </c>
      <c r="D70" s="11" t="s">
        <v>223</v>
      </c>
      <c r="E70" s="17" t="s">
        <v>55</v>
      </c>
      <c r="F70" s="17" t="s">
        <v>55</v>
      </c>
      <c r="G70" s="17" t="s">
        <v>55</v>
      </c>
      <c r="H70" s="38" t="s">
        <v>66</v>
      </c>
      <c r="I70" s="5" t="s">
        <v>224</v>
      </c>
      <c r="J70" s="45" t="s">
        <v>91</v>
      </c>
      <c r="K70" s="5" t="str">
        <f>VLOOKUP(J70,Metrics!$D$11:$E$16,2,FALSE)</f>
        <v xml:space="preserve">The security Control/ safeguard is not implemented, the risk is not mitigated </v>
      </c>
      <c r="L70" s="36" t="str">
        <f t="shared" si="6"/>
        <v>0%</v>
      </c>
      <c r="M70" s="39" t="s">
        <v>69</v>
      </c>
      <c r="N70" s="68" t="str">
        <f>VLOOKUP(M70,Metrics!G11:H16,2,FALSE)</f>
        <v>This Control's level of configuration and settings provide Strong confidence at mitigating the risk</v>
      </c>
      <c r="O70" s="70" t="s">
        <v>60</v>
      </c>
      <c r="P70" s="36" t="str">
        <f t="shared" si="5"/>
        <v>100%</v>
      </c>
      <c r="Q70" s="37">
        <f t="shared" si="2"/>
        <v>0</v>
      </c>
      <c r="R70" s="48"/>
      <c r="S70" s="71" t="s">
        <v>62</v>
      </c>
      <c r="T70" s="71" t="s">
        <v>62</v>
      </c>
      <c r="U70" s="73"/>
      <c r="V70"/>
      <c r="W70"/>
      <c r="X70"/>
      <c r="Y70"/>
      <c r="Z70"/>
      <c r="AA70"/>
      <c r="AB70"/>
      <c r="AC70"/>
      <c r="AD70"/>
      <c r="AE70"/>
      <c r="AF70"/>
      <c r="AG70"/>
      <c r="AH70"/>
    </row>
    <row r="71" spans="1:34" ht="57.6">
      <c r="A71" s="9" t="s">
        <v>225</v>
      </c>
      <c r="B71" s="5">
        <v>3</v>
      </c>
      <c r="C71" s="10" t="s">
        <v>226</v>
      </c>
      <c r="D71" s="11" t="s">
        <v>227</v>
      </c>
      <c r="E71" s="17" t="s">
        <v>55</v>
      </c>
      <c r="F71" s="53"/>
      <c r="G71" s="53"/>
      <c r="H71" s="38" t="s">
        <v>66</v>
      </c>
      <c r="I71" s="5" t="s">
        <v>228</v>
      </c>
      <c r="J71" s="45" t="s">
        <v>91</v>
      </c>
      <c r="K71" s="5" t="str">
        <f>VLOOKUP(J71,Metrics!$D$11:$E$16,2,FALSE)</f>
        <v xml:space="preserve">The security Control/ safeguard is not implemented, the risk is not mitigated </v>
      </c>
      <c r="L71" s="36" t="str">
        <f t="shared" si="6"/>
        <v>0%</v>
      </c>
      <c r="M71" s="39" t="s">
        <v>69</v>
      </c>
      <c r="N71" s="68" t="str">
        <f>VLOOKUP(M71,Metrics!G11:H16,2,FALSE)</f>
        <v>This Control's level of configuration and settings provide Strong confidence at mitigating the risk</v>
      </c>
      <c r="O71" s="70" t="s">
        <v>60</v>
      </c>
      <c r="P71" s="36" t="str">
        <f t="shared" si="5"/>
        <v>100%</v>
      </c>
      <c r="Q71" s="37">
        <f t="shared" ref="Q71:Q133" si="7">MAX(0,(P71-(1-L71)))</f>
        <v>0</v>
      </c>
      <c r="R71" s="48"/>
      <c r="S71" s="71" t="s">
        <v>62</v>
      </c>
      <c r="T71" s="71" t="s">
        <v>62</v>
      </c>
      <c r="U71" s="73"/>
      <c r="V71"/>
      <c r="W71"/>
      <c r="X71"/>
      <c r="Y71"/>
      <c r="Z71"/>
      <c r="AA71"/>
      <c r="AB71"/>
      <c r="AC71"/>
      <c r="AD71"/>
      <c r="AE71"/>
      <c r="AF71"/>
      <c r="AG71"/>
      <c r="AH71"/>
    </row>
    <row r="72" spans="1:34" ht="57.6">
      <c r="A72" s="9">
        <v>2.9</v>
      </c>
      <c r="B72" s="5">
        <v>1</v>
      </c>
      <c r="C72" s="10" t="s">
        <v>229</v>
      </c>
      <c r="D72" s="11" t="s">
        <v>230</v>
      </c>
      <c r="E72" s="17" t="s">
        <v>55</v>
      </c>
      <c r="F72" s="17" t="s">
        <v>55</v>
      </c>
      <c r="G72" s="17" t="s">
        <v>55</v>
      </c>
      <c r="H72" s="38" t="s">
        <v>66</v>
      </c>
      <c r="I72" s="5" t="s">
        <v>231</v>
      </c>
      <c r="J72" s="45" t="s">
        <v>91</v>
      </c>
      <c r="K72" s="5" t="str">
        <f>VLOOKUP(J72,Metrics!$D$11:$E$16,2,FALSE)</f>
        <v xml:space="preserve">The security Control/ safeguard is not implemented, the risk is not mitigated </v>
      </c>
      <c r="L72" s="36" t="str">
        <f t="shared" si="6"/>
        <v>0%</v>
      </c>
      <c r="M72" s="39" t="s">
        <v>69</v>
      </c>
      <c r="N72" s="68" t="str">
        <f>VLOOKUP(M72,Metrics!G11:H16,2,FALSE)</f>
        <v>This Control's level of configuration and settings provide Strong confidence at mitigating the risk</v>
      </c>
      <c r="O72" s="70" t="s">
        <v>60</v>
      </c>
      <c r="P72" s="36" t="str">
        <f t="shared" si="5"/>
        <v>100%</v>
      </c>
      <c r="Q72" s="37">
        <f t="shared" si="7"/>
        <v>0</v>
      </c>
      <c r="R72" s="48"/>
      <c r="S72" s="71" t="s">
        <v>62</v>
      </c>
      <c r="T72" s="71" t="s">
        <v>62</v>
      </c>
      <c r="U72" s="73"/>
      <c r="V72"/>
      <c r="W72"/>
      <c r="X72"/>
      <c r="Y72"/>
      <c r="Z72"/>
      <c r="AA72"/>
      <c r="AB72"/>
      <c r="AC72"/>
      <c r="AD72"/>
      <c r="AE72"/>
      <c r="AF72"/>
      <c r="AG72"/>
      <c r="AH72"/>
    </row>
    <row r="73" spans="1:34" ht="57.6">
      <c r="A73" s="9" t="s">
        <v>232</v>
      </c>
      <c r="B73" s="5">
        <v>3</v>
      </c>
      <c r="C73" s="10" t="s">
        <v>233</v>
      </c>
      <c r="D73" s="11" t="s">
        <v>234</v>
      </c>
      <c r="E73" s="17" t="s">
        <v>55</v>
      </c>
      <c r="F73" s="53"/>
      <c r="G73" s="53"/>
      <c r="H73" s="38" t="s">
        <v>66</v>
      </c>
      <c r="I73" s="5" t="s">
        <v>235</v>
      </c>
      <c r="J73" s="45" t="s">
        <v>91</v>
      </c>
      <c r="K73" s="5" t="str">
        <f>VLOOKUP(J73,Metrics!$D$11:$E$16,2,FALSE)</f>
        <v xml:space="preserve">The security Control/ safeguard is not implemented, the risk is not mitigated </v>
      </c>
      <c r="L73" s="36" t="str">
        <f t="shared" si="6"/>
        <v>0%</v>
      </c>
      <c r="M73" s="39" t="s">
        <v>69</v>
      </c>
      <c r="N73" s="68" t="str">
        <f>VLOOKUP(M73,Metrics!G11:H16,2,FALSE)</f>
        <v>This Control's level of configuration and settings provide Strong confidence at mitigating the risk</v>
      </c>
      <c r="O73" s="70" t="s">
        <v>60</v>
      </c>
      <c r="P73" s="36" t="str">
        <f t="shared" si="5"/>
        <v>100%</v>
      </c>
      <c r="Q73" s="37">
        <f t="shared" si="7"/>
        <v>0</v>
      </c>
      <c r="R73" s="48"/>
      <c r="S73" s="71" t="s">
        <v>62</v>
      </c>
      <c r="T73" s="71" t="s">
        <v>62</v>
      </c>
      <c r="U73" s="73"/>
      <c r="V73"/>
      <c r="W73"/>
      <c r="X73"/>
      <c r="Y73"/>
      <c r="Z73"/>
      <c r="AA73"/>
      <c r="AB73"/>
      <c r="AC73"/>
      <c r="AD73"/>
      <c r="AE73"/>
      <c r="AF73"/>
      <c r="AG73"/>
      <c r="AH73"/>
    </row>
    <row r="74" spans="1:34" ht="57.6">
      <c r="A74" s="9">
        <v>2.1</v>
      </c>
      <c r="B74" s="5">
        <v>1</v>
      </c>
      <c r="C74" s="10" t="s">
        <v>236</v>
      </c>
      <c r="D74" s="11" t="s">
        <v>237</v>
      </c>
      <c r="E74" s="17" t="s">
        <v>55</v>
      </c>
      <c r="F74" s="17" t="s">
        <v>55</v>
      </c>
      <c r="G74" s="17" t="s">
        <v>55</v>
      </c>
      <c r="H74" s="38" t="s">
        <v>66</v>
      </c>
      <c r="I74" s="5" t="s">
        <v>235</v>
      </c>
      <c r="J74" s="45" t="s">
        <v>91</v>
      </c>
      <c r="K74" s="5" t="str">
        <f>VLOOKUP(J74,Metrics!$D$11:$E$16,2,FALSE)</f>
        <v xml:space="preserve">The security Control/ safeguard is not implemented, the risk is not mitigated </v>
      </c>
      <c r="L74" s="36" t="str">
        <f t="shared" si="6"/>
        <v>0%</v>
      </c>
      <c r="M74" s="39" t="s">
        <v>69</v>
      </c>
      <c r="N74" s="68" t="str">
        <f>VLOOKUP(M74,Metrics!G11:H16,2,FALSE)</f>
        <v>This Control's level of configuration and settings provide Strong confidence at mitigating the risk</v>
      </c>
      <c r="O74" s="70" t="s">
        <v>60</v>
      </c>
      <c r="P74" s="36" t="str">
        <f t="shared" si="5"/>
        <v>100%</v>
      </c>
      <c r="Q74" s="37">
        <f t="shared" si="7"/>
        <v>0</v>
      </c>
      <c r="R74" s="48"/>
      <c r="S74" s="71" t="s">
        <v>62</v>
      </c>
      <c r="T74" s="71" t="s">
        <v>62</v>
      </c>
      <c r="U74" s="73"/>
      <c r="V74"/>
      <c r="W74"/>
      <c r="X74"/>
      <c r="Y74"/>
      <c r="Z74"/>
      <c r="AA74"/>
      <c r="AB74"/>
      <c r="AC74"/>
      <c r="AD74"/>
      <c r="AE74"/>
      <c r="AF74"/>
      <c r="AG74"/>
      <c r="AH74"/>
    </row>
    <row r="75" spans="1:34" ht="57.6">
      <c r="A75" s="9">
        <v>2.11</v>
      </c>
      <c r="B75" s="5">
        <v>2</v>
      </c>
      <c r="C75" s="10" t="s">
        <v>238</v>
      </c>
      <c r="D75" s="11" t="s">
        <v>239</v>
      </c>
      <c r="E75" s="17" t="s">
        <v>55</v>
      </c>
      <c r="F75" s="17" t="s">
        <v>55</v>
      </c>
      <c r="G75" s="55"/>
      <c r="H75" s="38" t="s">
        <v>66</v>
      </c>
      <c r="I75" s="5" t="s">
        <v>240</v>
      </c>
      <c r="J75" s="45" t="s">
        <v>91</v>
      </c>
      <c r="K75" s="5" t="str">
        <f>VLOOKUP(J75,Metrics!$D$11:$E$16,2,FALSE)</f>
        <v xml:space="preserve">The security Control/ safeguard is not implemented, the risk is not mitigated </v>
      </c>
      <c r="L75" s="36" t="str">
        <f t="shared" si="6"/>
        <v>0%</v>
      </c>
      <c r="M75" s="39" t="s">
        <v>69</v>
      </c>
      <c r="N75" s="68" t="str">
        <f>VLOOKUP(M75,Metrics!G11:H16,2,FALSE)</f>
        <v>This Control's level of configuration and settings provide Strong confidence at mitigating the risk</v>
      </c>
      <c r="O75" s="70" t="s">
        <v>60</v>
      </c>
      <c r="P75" s="36" t="str">
        <f t="shared" si="5"/>
        <v>100%</v>
      </c>
      <c r="Q75" s="37">
        <f t="shared" si="7"/>
        <v>0</v>
      </c>
      <c r="R75" s="48"/>
      <c r="S75" s="71" t="s">
        <v>62</v>
      </c>
      <c r="T75" s="71" t="s">
        <v>62</v>
      </c>
      <c r="U75" s="73"/>
      <c r="V75"/>
      <c r="W75"/>
      <c r="X75"/>
      <c r="Y75"/>
      <c r="Z75"/>
      <c r="AA75"/>
      <c r="AB75"/>
      <c r="AC75"/>
      <c r="AD75"/>
      <c r="AE75"/>
      <c r="AF75"/>
      <c r="AG75"/>
      <c r="AH75"/>
    </row>
    <row r="76" spans="1:34" ht="57.95">
      <c r="A76" s="9" t="s">
        <v>241</v>
      </c>
      <c r="B76" s="5">
        <v>3</v>
      </c>
      <c r="C76" s="10" t="s">
        <v>242</v>
      </c>
      <c r="D76" s="11" t="s">
        <v>243</v>
      </c>
      <c r="E76" s="17" t="s">
        <v>55</v>
      </c>
      <c r="F76" s="53"/>
      <c r="G76" s="53"/>
      <c r="H76" s="38" t="s">
        <v>66</v>
      </c>
      <c r="I76" s="5" t="s">
        <v>244</v>
      </c>
      <c r="J76" s="45" t="s">
        <v>58</v>
      </c>
      <c r="K76" s="5" t="str">
        <f>VLOOKUP(J76,Metrics!$D$11:$E$16,2,FALSE)</f>
        <v xml:space="preserve">The security Control/ safeguard is fully implemented, installed and configured its configuration is optimized to expected effeciency, the risk is fully mitigated </v>
      </c>
      <c r="L76" s="36" t="str">
        <f t="shared" si="6"/>
        <v>100%</v>
      </c>
      <c r="M76" s="39" t="s">
        <v>69</v>
      </c>
      <c r="N76" s="68" t="str">
        <f>VLOOKUP(M76,Metrics!G11:H16,2,FALSE)</f>
        <v>This Control's level of configuration and settings provide Strong confidence at mitigating the risk</v>
      </c>
      <c r="O76" s="70" t="s">
        <v>60</v>
      </c>
      <c r="P76" s="36" t="str">
        <f t="shared" si="5"/>
        <v>100%</v>
      </c>
      <c r="Q76" s="37">
        <f t="shared" si="7"/>
        <v>1</v>
      </c>
      <c r="R76" s="48" t="s">
        <v>245</v>
      </c>
      <c r="T76" s="71" t="s">
        <v>62</v>
      </c>
      <c r="U76" s="73"/>
      <c r="V76"/>
      <c r="W76"/>
      <c r="X76"/>
      <c r="Y76"/>
      <c r="Z76"/>
      <c r="AA76"/>
      <c r="AB76"/>
      <c r="AC76"/>
      <c r="AD76"/>
      <c r="AE76"/>
      <c r="AF76"/>
      <c r="AG76"/>
      <c r="AH76"/>
    </row>
    <row r="77" spans="1:34" ht="57.95">
      <c r="A77" s="13" t="s">
        <v>246</v>
      </c>
      <c r="B77" s="14">
        <v>4</v>
      </c>
      <c r="C77" s="15" t="s">
        <v>247</v>
      </c>
      <c r="D77" s="12" t="s">
        <v>248</v>
      </c>
      <c r="E77" s="18"/>
      <c r="F77" s="53"/>
      <c r="G77" s="53"/>
      <c r="H77" s="38" t="s">
        <v>66</v>
      </c>
      <c r="I77" s="5" t="s">
        <v>249</v>
      </c>
      <c r="J77" s="45" t="s">
        <v>91</v>
      </c>
      <c r="K77" s="5" t="str">
        <f>VLOOKUP(J77,Metrics!$D$11:$E$16,2,FALSE)</f>
        <v xml:space="preserve">The security Control/ safeguard is not implemented, the risk is not mitigated </v>
      </c>
      <c r="L77" s="36" t="str">
        <f t="shared" si="6"/>
        <v>0%</v>
      </c>
      <c r="M77" s="39" t="s">
        <v>69</v>
      </c>
      <c r="N77" s="68" t="str">
        <f>VLOOKUP(M77,Metrics!G11:H16,2,FALSE)</f>
        <v>This Control's level of configuration and settings provide Strong confidence at mitigating the risk</v>
      </c>
      <c r="O77" s="70" t="s">
        <v>60</v>
      </c>
      <c r="P77" s="36" t="str">
        <f t="shared" si="5"/>
        <v>100%</v>
      </c>
      <c r="Q77" s="37">
        <f t="shared" si="7"/>
        <v>0</v>
      </c>
      <c r="R77" s="48" t="s">
        <v>250</v>
      </c>
      <c r="S77" s="71" t="s">
        <v>62</v>
      </c>
      <c r="T77" s="71" t="s">
        <v>62</v>
      </c>
      <c r="U77" s="73"/>
      <c r="V77"/>
      <c r="W77"/>
      <c r="X77"/>
      <c r="Y77"/>
      <c r="Z77"/>
      <c r="AA77"/>
      <c r="AB77"/>
      <c r="AC77"/>
      <c r="AD77"/>
      <c r="AE77"/>
      <c r="AF77"/>
      <c r="AG77"/>
      <c r="AH77"/>
    </row>
    <row r="78" spans="1:34" ht="57.6">
      <c r="A78" s="9">
        <v>2.12</v>
      </c>
      <c r="B78" s="5">
        <v>3</v>
      </c>
      <c r="C78" s="10" t="s">
        <v>251</v>
      </c>
      <c r="D78" s="11" t="s">
        <v>252</v>
      </c>
      <c r="E78" s="17" t="s">
        <v>55</v>
      </c>
      <c r="F78" s="53"/>
      <c r="G78" s="53"/>
      <c r="H78" s="38" t="s">
        <v>66</v>
      </c>
      <c r="I78" s="5" t="s">
        <v>253</v>
      </c>
      <c r="J78" s="45" t="s">
        <v>91</v>
      </c>
      <c r="K78" s="5" t="str">
        <f>VLOOKUP(J78,Metrics!$D$11:$E$16,2,FALSE)</f>
        <v xml:space="preserve">The security Control/ safeguard is not implemented, the risk is not mitigated </v>
      </c>
      <c r="L78" s="36" t="str">
        <f t="shared" si="6"/>
        <v>0%</v>
      </c>
      <c r="M78" s="39" t="s">
        <v>69</v>
      </c>
      <c r="N78" s="68" t="str">
        <f>VLOOKUP(M78,Metrics!G11:H16,2,FALSE)</f>
        <v>This Control's level of configuration and settings provide Strong confidence at mitigating the risk</v>
      </c>
      <c r="O78" s="70" t="s">
        <v>60</v>
      </c>
      <c r="P78" s="36" t="str">
        <f t="shared" si="5"/>
        <v>100%</v>
      </c>
      <c r="Q78" s="37">
        <f t="shared" si="7"/>
        <v>0</v>
      </c>
      <c r="R78" s="48"/>
      <c r="S78" s="71" t="s">
        <v>62</v>
      </c>
      <c r="T78" s="71" t="s">
        <v>62</v>
      </c>
      <c r="U78" s="73"/>
      <c r="V78"/>
      <c r="W78"/>
      <c r="X78"/>
      <c r="Y78"/>
      <c r="Z78"/>
      <c r="AA78"/>
      <c r="AB78"/>
      <c r="AC78"/>
      <c r="AD78"/>
      <c r="AE78"/>
      <c r="AF78"/>
      <c r="AG78"/>
      <c r="AH78"/>
    </row>
    <row r="79" spans="1:34" ht="57.6">
      <c r="A79" s="13" t="s">
        <v>254</v>
      </c>
      <c r="B79" s="14">
        <v>4</v>
      </c>
      <c r="C79" s="15" t="s">
        <v>255</v>
      </c>
      <c r="D79" s="12" t="s">
        <v>256</v>
      </c>
      <c r="E79" s="53"/>
      <c r="F79" s="53"/>
      <c r="G79" s="53"/>
      <c r="H79" s="38" t="s">
        <v>66</v>
      </c>
      <c r="I79" s="5" t="s">
        <v>253</v>
      </c>
      <c r="J79" s="45" t="s">
        <v>58</v>
      </c>
      <c r="K79" s="5" t="str">
        <f>VLOOKUP(J79,Metrics!$D$11:$E$16,2,FALSE)</f>
        <v xml:space="preserve">The security Control/ safeguard is fully implemented, installed and configured its configuration is optimized to expected effeciency, the risk is fully mitigated </v>
      </c>
      <c r="L79" s="36" t="str">
        <f t="shared" si="6"/>
        <v>100%</v>
      </c>
      <c r="M79" s="39" t="s">
        <v>92</v>
      </c>
      <c r="N79" s="68" t="str">
        <f>VLOOKUP(M79,Metrics!G11:H16,2,FALSE)</f>
        <v>This Control's level of configuration and settings provide descent confidence at mitigating the risk</v>
      </c>
      <c r="O79" s="70" t="s">
        <v>60</v>
      </c>
      <c r="P79" s="36" t="str">
        <f t="shared" si="5"/>
        <v>75%</v>
      </c>
      <c r="Q79" s="37">
        <f>MAX(0,(P79-(1-L79)))</f>
        <v>0.75</v>
      </c>
      <c r="R79" s="48" t="s">
        <v>123</v>
      </c>
      <c r="T79" s="71" t="s">
        <v>62</v>
      </c>
      <c r="U79" s="73"/>
      <c r="V79"/>
      <c r="W79"/>
      <c r="X79"/>
      <c r="Y79"/>
      <c r="Z79"/>
      <c r="AA79"/>
      <c r="AB79"/>
      <c r="AC79"/>
      <c r="AD79"/>
      <c r="AE79"/>
      <c r="AF79"/>
      <c r="AG79"/>
      <c r="AH79"/>
    </row>
    <row r="80" spans="1:34" ht="18">
      <c r="A80" s="113" t="s">
        <v>257</v>
      </c>
      <c r="B80" s="113"/>
      <c r="C80" s="113"/>
      <c r="D80" s="113"/>
      <c r="E80" s="3">
        <v>4</v>
      </c>
      <c r="F80" s="3">
        <v>2</v>
      </c>
      <c r="G80" s="3">
        <v>2</v>
      </c>
      <c r="H80" s="134" t="s">
        <v>258</v>
      </c>
      <c r="I80" s="135"/>
      <c r="J80" s="135"/>
      <c r="K80" s="136"/>
      <c r="L80" s="72">
        <f>SUM(L81+L82+L84+L85+L87+L89+L90+L91+L93+L94+L95+L96+L97+L98+L99+L100+L102+L103+L104)/19</f>
        <v>0.39473684210526316</v>
      </c>
      <c r="M80" s="134" t="s">
        <v>258</v>
      </c>
      <c r="N80" s="135"/>
      <c r="O80" s="136"/>
      <c r="P80" s="72">
        <f>SUM(P81+P82+P84+P85+P87+P89+P90+P91+P93+P94+P95+P96+P97+P98+P99+P100+P102+P103+P104)/19</f>
        <v>0.77631578947368418</v>
      </c>
      <c r="Q80" s="72">
        <f>SUM(Q81+Q82+Q84+Q85+Q87+Q89+Q90+Q91+Q93+Q94+Q95+Q96+Q97+Q98+Q99+Q100+Q102+Q103+Q104)/19</f>
        <v>0.23684210526315788</v>
      </c>
      <c r="R80" s="138" t="s">
        <v>258</v>
      </c>
      <c r="S80" s="139"/>
      <c r="T80" s="140"/>
      <c r="U80" s="73"/>
      <c r="V80"/>
      <c r="W80"/>
      <c r="X80"/>
      <c r="Y80"/>
      <c r="Z80"/>
      <c r="AA80"/>
      <c r="AB80"/>
      <c r="AC80"/>
      <c r="AD80"/>
      <c r="AE80"/>
      <c r="AF80"/>
      <c r="AG80"/>
      <c r="AH80"/>
    </row>
    <row r="81" spans="1:34" ht="57.6">
      <c r="A81" s="9">
        <v>3.1</v>
      </c>
      <c r="B81" s="5">
        <v>1</v>
      </c>
      <c r="C81" s="10" t="s">
        <v>259</v>
      </c>
      <c r="D81" s="11" t="s">
        <v>260</v>
      </c>
      <c r="E81" s="17" t="s">
        <v>55</v>
      </c>
      <c r="F81" s="17" t="s">
        <v>55</v>
      </c>
      <c r="G81" s="17" t="s">
        <v>55</v>
      </c>
      <c r="H81" s="38" t="s">
        <v>66</v>
      </c>
      <c r="I81" s="5" t="s">
        <v>261</v>
      </c>
      <c r="J81" s="45" t="s">
        <v>68</v>
      </c>
      <c r="K81" s="5" t="str">
        <f>VLOOKUP(J55,Metrics!$D$11:$E$16,2,FALSE)</f>
        <v xml:space="preserve">The security Control/ safeguard is not implemented, the risk is not mitigated </v>
      </c>
      <c r="L81" s="36" t="str">
        <f t="shared" ref="L81:L101" si="8">IF(J81="Fully Implemented","100%",IF(J81="Almost fully Implemented","75%",IF(J81="Partially Implemented","50%",IF(J81="Poorly Implemented","25%",IF(J81="Not Implemented ","0%",IF(J81="Not Applicable","NA"))))))</f>
        <v>25%</v>
      </c>
      <c r="M81" s="39" t="s">
        <v>92</v>
      </c>
      <c r="N81" s="68" t="str">
        <f>VLOOKUP(M81,Metrics!G11:H16,2,FALSE)</f>
        <v>This Control's level of configuration and settings provide descent confidence at mitigating the risk</v>
      </c>
      <c r="O81" s="70" t="s">
        <v>60</v>
      </c>
      <c r="P81" s="36" t="str">
        <f t="shared" ref="P81:P104" si="9">IF(M81="Strongly Confident","100%",IF(M81="Confident","75%",IF(M81="Somehow Confident","50%",IF(M81="Poorly Confident","25%",IF(M81="Not Confident","0%",IF(M81="Not Applicable","NA"))))))</f>
        <v>75%</v>
      </c>
      <c r="Q81" s="37">
        <f t="shared" si="7"/>
        <v>0</v>
      </c>
      <c r="R81" s="48"/>
      <c r="S81" s="71" t="s">
        <v>62</v>
      </c>
      <c r="T81" s="71" t="s">
        <v>62</v>
      </c>
      <c r="U81" s="73"/>
      <c r="V81"/>
      <c r="W81"/>
      <c r="X81"/>
      <c r="Y81"/>
      <c r="Z81"/>
      <c r="AA81"/>
      <c r="AB81"/>
      <c r="AC81"/>
      <c r="AD81"/>
      <c r="AE81"/>
      <c r="AF81"/>
      <c r="AG81"/>
      <c r="AH81"/>
    </row>
    <row r="82" spans="1:34" ht="23.1">
      <c r="A82" s="104" t="s">
        <v>262</v>
      </c>
      <c r="B82" s="105">
        <v>3</v>
      </c>
      <c r="C82" s="106" t="s">
        <v>263</v>
      </c>
      <c r="D82" s="11" t="s">
        <v>264</v>
      </c>
      <c r="E82" s="107" t="s">
        <v>55</v>
      </c>
      <c r="F82" s="108"/>
      <c r="G82" s="108"/>
      <c r="H82" s="109" t="s">
        <v>66</v>
      </c>
      <c r="I82" s="87" t="s">
        <v>265</v>
      </c>
      <c r="J82" s="85" t="s">
        <v>91</v>
      </c>
      <c r="K82" s="87" t="str">
        <f>VLOOKUP(J82,Metrics!$D$11:$E$16,2,FALSE)</f>
        <v xml:space="preserve">The security Control/ safeguard is not implemented, the risk is not mitigated </v>
      </c>
      <c r="L82" s="89" t="str">
        <f t="shared" si="8"/>
        <v>0%</v>
      </c>
      <c r="M82" s="91" t="s">
        <v>69</v>
      </c>
      <c r="N82" s="93" t="str">
        <f>VLOOKUP(M82,Metrics!G11:H16,2,FALSE)</f>
        <v>This Control's level of configuration and settings provide Strong confidence at mitigating the risk</v>
      </c>
      <c r="O82" s="70" t="s">
        <v>60</v>
      </c>
      <c r="P82" s="89" t="str">
        <f t="shared" si="9"/>
        <v>100%</v>
      </c>
      <c r="Q82" s="97">
        <f t="shared" si="7"/>
        <v>0</v>
      </c>
      <c r="R82" s="48"/>
      <c r="S82" s="71" t="s">
        <v>62</v>
      </c>
      <c r="T82" s="71" t="s">
        <v>62</v>
      </c>
      <c r="U82" s="73"/>
      <c r="V82"/>
      <c r="W82"/>
      <c r="X82"/>
      <c r="Y82"/>
      <c r="Z82"/>
      <c r="AA82"/>
      <c r="AB82"/>
      <c r="AC82"/>
      <c r="AD82"/>
      <c r="AE82"/>
      <c r="AF82"/>
      <c r="AG82"/>
      <c r="AH82"/>
    </row>
    <row r="83" spans="1:34" ht="34.5">
      <c r="A83" s="104"/>
      <c r="B83" s="105"/>
      <c r="C83" s="106"/>
      <c r="D83" s="11" t="s">
        <v>266</v>
      </c>
      <c r="E83" s="107"/>
      <c r="F83" s="108"/>
      <c r="G83" s="108"/>
      <c r="H83" s="111"/>
      <c r="I83" s="88"/>
      <c r="J83" s="86"/>
      <c r="K83" s="88"/>
      <c r="L83" s="90"/>
      <c r="M83" s="92"/>
      <c r="N83" s="94"/>
      <c r="O83" s="70" t="s">
        <v>60</v>
      </c>
      <c r="P83" s="90"/>
      <c r="Q83" s="98"/>
      <c r="R83" s="48"/>
      <c r="S83" s="71" t="s">
        <v>62</v>
      </c>
      <c r="T83" s="71" t="s">
        <v>62</v>
      </c>
      <c r="U83" s="73"/>
      <c r="V83"/>
      <c r="W83"/>
      <c r="X83"/>
      <c r="Y83"/>
      <c r="Z83"/>
      <c r="AA83"/>
      <c r="AB83"/>
      <c r="AC83"/>
      <c r="AD83"/>
      <c r="AE83"/>
      <c r="AF83"/>
      <c r="AG83"/>
      <c r="AH83"/>
    </row>
    <row r="84" spans="1:34" ht="57.6">
      <c r="A84" s="9">
        <v>3.2</v>
      </c>
      <c r="B84" s="5">
        <v>1</v>
      </c>
      <c r="C84" s="10" t="s">
        <v>267</v>
      </c>
      <c r="D84" s="11" t="s">
        <v>268</v>
      </c>
      <c r="E84" s="17" t="s">
        <v>55</v>
      </c>
      <c r="F84" s="17" t="s">
        <v>55</v>
      </c>
      <c r="G84" s="17" t="s">
        <v>55</v>
      </c>
      <c r="H84" s="38" t="s">
        <v>66</v>
      </c>
      <c r="I84" s="5" t="s">
        <v>269</v>
      </c>
      <c r="J84" s="45" t="s">
        <v>91</v>
      </c>
      <c r="K84" s="5" t="str">
        <f>VLOOKUP(J84,Metrics!$D$11:$E$16,2,FALSE)</f>
        <v xml:space="preserve">The security Control/ safeguard is not implemented, the risk is not mitigated </v>
      </c>
      <c r="L84" s="36" t="str">
        <f t="shared" si="8"/>
        <v>0%</v>
      </c>
      <c r="M84" s="39" t="s">
        <v>69</v>
      </c>
      <c r="N84" s="68" t="str">
        <f>VLOOKUP(M84,Metrics!G11:H16,2,FALSE)</f>
        <v>This Control's level of configuration and settings provide Strong confidence at mitigating the risk</v>
      </c>
      <c r="O84" s="70" t="s">
        <v>60</v>
      </c>
      <c r="P84" s="36" t="str">
        <f t="shared" si="9"/>
        <v>100%</v>
      </c>
      <c r="Q84" s="37">
        <f t="shared" si="7"/>
        <v>0</v>
      </c>
      <c r="R84" s="48"/>
      <c r="T84" s="71" t="s">
        <v>62</v>
      </c>
      <c r="U84" s="73"/>
      <c r="V84"/>
      <c r="W84"/>
      <c r="X84"/>
      <c r="Y84"/>
      <c r="Z84"/>
      <c r="AA84"/>
      <c r="AB84"/>
      <c r="AC84"/>
      <c r="AD84"/>
      <c r="AE84"/>
      <c r="AF84"/>
      <c r="AG84"/>
      <c r="AH84"/>
    </row>
    <row r="85" spans="1:34" ht="23.1">
      <c r="A85" s="104" t="s">
        <v>270</v>
      </c>
      <c r="B85" s="105">
        <v>2</v>
      </c>
      <c r="C85" s="106" t="s">
        <v>271</v>
      </c>
      <c r="D85" s="11" t="s">
        <v>272</v>
      </c>
      <c r="E85" s="107" t="s">
        <v>55</v>
      </c>
      <c r="F85" s="107" t="s">
        <v>55</v>
      </c>
      <c r="G85" s="119"/>
      <c r="H85" s="109" t="s">
        <v>66</v>
      </c>
      <c r="I85" s="87" t="s">
        <v>269</v>
      </c>
      <c r="J85" s="85" t="s">
        <v>68</v>
      </c>
      <c r="K85" s="87" t="str">
        <f>VLOOKUP(J85,Metrics!$D$11:$E$16,2,FALSE)</f>
        <v xml:space="preserve">The security Control/ safeguard is poorly implemented, it could be installed but not configured or barely configured, the risk is not mitigated </v>
      </c>
      <c r="L85" s="89" t="str">
        <f t="shared" si="8"/>
        <v>25%</v>
      </c>
      <c r="M85" s="91" t="s">
        <v>69</v>
      </c>
      <c r="N85" s="93" t="str">
        <f>VLOOKUP(M85,Metrics!G11:H16,2,FALSE)</f>
        <v>This Control's level of configuration and settings provide Strong confidence at mitigating the risk</v>
      </c>
      <c r="O85" s="70" t="s">
        <v>60</v>
      </c>
      <c r="P85" s="89" t="str">
        <f t="shared" si="9"/>
        <v>100%</v>
      </c>
      <c r="Q85" s="97">
        <f t="shared" si="7"/>
        <v>0.25</v>
      </c>
      <c r="R85" s="48"/>
      <c r="T85" s="71" t="s">
        <v>62</v>
      </c>
      <c r="U85" s="73"/>
      <c r="V85"/>
      <c r="W85"/>
      <c r="X85"/>
      <c r="Y85"/>
      <c r="Z85"/>
      <c r="AA85"/>
      <c r="AB85"/>
      <c r="AC85"/>
      <c r="AD85"/>
      <c r="AE85"/>
      <c r="AF85"/>
      <c r="AG85"/>
      <c r="AH85"/>
    </row>
    <row r="86" spans="1:34" ht="23.1">
      <c r="A86" s="104"/>
      <c r="B86" s="105"/>
      <c r="C86" s="106"/>
      <c r="D86" s="11" t="s">
        <v>273</v>
      </c>
      <c r="E86" s="107"/>
      <c r="F86" s="107"/>
      <c r="G86" s="119"/>
      <c r="H86" s="111"/>
      <c r="I86" s="88"/>
      <c r="J86" s="86"/>
      <c r="K86" s="88"/>
      <c r="L86" s="90"/>
      <c r="M86" s="92"/>
      <c r="N86" s="94"/>
      <c r="O86" s="70" t="s">
        <v>60</v>
      </c>
      <c r="P86" s="90"/>
      <c r="Q86" s="98"/>
      <c r="R86" s="48"/>
      <c r="T86" s="71" t="s">
        <v>62</v>
      </c>
      <c r="U86" s="73"/>
      <c r="V86"/>
      <c r="W86"/>
      <c r="X86"/>
      <c r="Y86"/>
      <c r="Z86"/>
      <c r="AA86"/>
      <c r="AB86"/>
      <c r="AC86"/>
      <c r="AD86"/>
      <c r="AE86"/>
      <c r="AF86"/>
      <c r="AG86"/>
      <c r="AH86"/>
    </row>
    <row r="87" spans="1:34">
      <c r="A87" s="104" t="s">
        <v>274</v>
      </c>
      <c r="B87" s="105">
        <v>3</v>
      </c>
      <c r="C87" s="106" t="s">
        <v>275</v>
      </c>
      <c r="D87" s="11" t="s">
        <v>276</v>
      </c>
      <c r="E87" s="107" t="s">
        <v>55</v>
      </c>
      <c r="F87" s="108"/>
      <c r="G87" s="108"/>
      <c r="H87" s="109" t="s">
        <v>66</v>
      </c>
      <c r="I87" s="87" t="s">
        <v>277</v>
      </c>
      <c r="J87" s="85" t="s">
        <v>91</v>
      </c>
      <c r="K87" s="87" t="str">
        <f>VLOOKUP(J87,Metrics!$D$11:$E$16,2,FALSE)</f>
        <v xml:space="preserve">The security Control/ safeguard is not implemented, the risk is not mitigated </v>
      </c>
      <c r="L87" s="89" t="str">
        <f t="shared" si="8"/>
        <v>0%</v>
      </c>
      <c r="M87" s="91" t="s">
        <v>69</v>
      </c>
      <c r="N87" s="93" t="str">
        <f>VLOOKUP(M87,Metrics!G11:H16,2,FALSE)</f>
        <v>This Control's level of configuration and settings provide Strong confidence at mitigating the risk</v>
      </c>
      <c r="O87" s="70" t="s">
        <v>60</v>
      </c>
      <c r="P87" s="89" t="str">
        <f t="shared" si="9"/>
        <v>100%</v>
      </c>
      <c r="Q87" s="97">
        <f t="shared" si="7"/>
        <v>0</v>
      </c>
      <c r="R87" s="48"/>
      <c r="T87" s="71" t="s">
        <v>62</v>
      </c>
      <c r="U87" s="73"/>
      <c r="V87"/>
      <c r="W87"/>
      <c r="X87"/>
      <c r="Y87"/>
      <c r="Z87"/>
      <c r="AA87"/>
      <c r="AB87"/>
      <c r="AC87"/>
      <c r="AD87"/>
      <c r="AE87"/>
      <c r="AF87"/>
      <c r="AG87"/>
      <c r="AH87"/>
    </row>
    <row r="88" spans="1:34" ht="23.1">
      <c r="A88" s="104"/>
      <c r="B88" s="105"/>
      <c r="C88" s="106"/>
      <c r="D88" s="11" t="s">
        <v>278</v>
      </c>
      <c r="E88" s="107"/>
      <c r="F88" s="108"/>
      <c r="G88" s="108"/>
      <c r="H88" s="111"/>
      <c r="I88" s="88"/>
      <c r="J88" s="86"/>
      <c r="K88" s="88"/>
      <c r="L88" s="90"/>
      <c r="M88" s="92"/>
      <c r="N88" s="94"/>
      <c r="O88" s="70" t="s">
        <v>60</v>
      </c>
      <c r="P88" s="90"/>
      <c r="Q88" s="98"/>
      <c r="R88" s="48"/>
      <c r="T88" s="71" t="s">
        <v>62</v>
      </c>
      <c r="U88" s="73"/>
      <c r="V88"/>
      <c r="W88"/>
      <c r="X88"/>
      <c r="Y88"/>
      <c r="Z88"/>
      <c r="AA88"/>
      <c r="AB88"/>
      <c r="AC88"/>
      <c r="AD88"/>
      <c r="AE88"/>
      <c r="AF88"/>
      <c r="AG88"/>
      <c r="AH88"/>
    </row>
    <row r="89" spans="1:34" ht="57.6">
      <c r="A89" s="9">
        <v>3.3</v>
      </c>
      <c r="B89" s="5">
        <v>1</v>
      </c>
      <c r="C89" s="10" t="s">
        <v>279</v>
      </c>
      <c r="D89" s="11" t="s">
        <v>280</v>
      </c>
      <c r="E89" s="17" t="s">
        <v>55</v>
      </c>
      <c r="F89" s="17" t="s">
        <v>55</v>
      </c>
      <c r="G89" s="17" t="s">
        <v>55</v>
      </c>
      <c r="H89" s="38" t="s">
        <v>66</v>
      </c>
      <c r="I89" s="5" t="s">
        <v>281</v>
      </c>
      <c r="J89" s="45" t="s">
        <v>68</v>
      </c>
      <c r="K89" s="5" t="str">
        <f>VLOOKUP(J89,Metrics!$D$11:$E$16,2,FALSE)</f>
        <v xml:space="preserve">The security Control/ safeguard is poorly implemented, it could be installed but not configured or barely configured, the risk is not mitigated </v>
      </c>
      <c r="L89" s="36" t="str">
        <f t="shared" si="8"/>
        <v>25%</v>
      </c>
      <c r="M89" s="39" t="s">
        <v>92</v>
      </c>
      <c r="N89" s="68" t="str">
        <f>VLOOKUP(M89,Metrics!G11:H16,2,FALSE)</f>
        <v>This Control's level of configuration and settings provide descent confidence at mitigating the risk</v>
      </c>
      <c r="O89" s="70" t="s">
        <v>60</v>
      </c>
      <c r="P89" s="36" t="str">
        <f t="shared" si="9"/>
        <v>75%</v>
      </c>
      <c r="Q89" s="37">
        <f t="shared" si="7"/>
        <v>0</v>
      </c>
      <c r="R89" s="48"/>
      <c r="S89" s="71" t="s">
        <v>62</v>
      </c>
      <c r="T89" s="71" t="s">
        <v>62</v>
      </c>
      <c r="U89" s="73"/>
      <c r="V89"/>
      <c r="W89"/>
      <c r="X89"/>
      <c r="Y89"/>
      <c r="Z89"/>
      <c r="AA89"/>
      <c r="AB89"/>
      <c r="AC89"/>
      <c r="AD89"/>
      <c r="AE89"/>
      <c r="AF89"/>
      <c r="AG89"/>
      <c r="AH89"/>
    </row>
    <row r="90" spans="1:34" ht="57.6">
      <c r="A90" s="9" t="s">
        <v>282</v>
      </c>
      <c r="B90" s="5">
        <v>3</v>
      </c>
      <c r="C90" s="10" t="s">
        <v>283</v>
      </c>
      <c r="D90" s="11" t="s">
        <v>284</v>
      </c>
      <c r="E90" s="17" t="s">
        <v>55</v>
      </c>
      <c r="F90" s="53"/>
      <c r="G90" s="53"/>
      <c r="H90" s="38" t="s">
        <v>66</v>
      </c>
      <c r="I90" s="5" t="s">
        <v>281</v>
      </c>
      <c r="J90" s="45" t="s">
        <v>68</v>
      </c>
      <c r="K90" s="5" t="str">
        <f>VLOOKUP(J90,Metrics!$D$11:$E$16,2,FALSE)</f>
        <v xml:space="preserve">The security Control/ safeguard is poorly implemented, it could be installed but not configured or barely configured, the risk is not mitigated </v>
      </c>
      <c r="L90" s="36" t="str">
        <f t="shared" si="8"/>
        <v>25%</v>
      </c>
      <c r="M90" s="39" t="s">
        <v>92</v>
      </c>
      <c r="N90" s="68" t="str">
        <f>VLOOKUP(M90,Metrics!G11:H16,2,FALSE)</f>
        <v>This Control's level of configuration and settings provide descent confidence at mitigating the risk</v>
      </c>
      <c r="O90" s="70" t="s">
        <v>60</v>
      </c>
      <c r="P90" s="36" t="str">
        <f t="shared" si="9"/>
        <v>75%</v>
      </c>
      <c r="Q90" s="37">
        <f t="shared" si="7"/>
        <v>0</v>
      </c>
      <c r="R90" s="48"/>
      <c r="S90" s="71" t="s">
        <v>62</v>
      </c>
      <c r="T90" s="71" t="s">
        <v>62</v>
      </c>
      <c r="U90" s="73"/>
      <c r="V90"/>
      <c r="W90"/>
      <c r="X90"/>
      <c r="Y90"/>
      <c r="Z90"/>
      <c r="AA90"/>
      <c r="AB90"/>
      <c r="AC90"/>
      <c r="AD90"/>
      <c r="AE90"/>
      <c r="AF90"/>
      <c r="AG90"/>
      <c r="AH90"/>
    </row>
    <row r="91" spans="1:34" ht="23.1">
      <c r="A91" s="104" t="s">
        <v>285</v>
      </c>
      <c r="B91" s="105">
        <v>4</v>
      </c>
      <c r="C91" s="106" t="s">
        <v>286</v>
      </c>
      <c r="D91" s="11" t="s">
        <v>287</v>
      </c>
      <c r="E91" s="107" t="s">
        <v>55</v>
      </c>
      <c r="F91" s="108"/>
      <c r="G91" s="108"/>
      <c r="H91" s="109" t="s">
        <v>66</v>
      </c>
      <c r="I91" s="87" t="s">
        <v>288</v>
      </c>
      <c r="J91" s="85" t="s">
        <v>68</v>
      </c>
      <c r="K91" s="87" t="str">
        <f>VLOOKUP(J91,Metrics!$D$11:$E$16,2,FALSE)</f>
        <v xml:space="preserve">The security Control/ safeguard is poorly implemented, it could be installed but not configured or barely configured, the risk is not mitigated </v>
      </c>
      <c r="L91" s="89" t="str">
        <f t="shared" si="8"/>
        <v>25%</v>
      </c>
      <c r="M91" s="91" t="s">
        <v>92</v>
      </c>
      <c r="N91" s="93" t="str">
        <f>VLOOKUP(M91,Metrics!G11:H16,2,FALSE)</f>
        <v>This Control's level of configuration and settings provide descent confidence at mitigating the risk</v>
      </c>
      <c r="O91" s="95" t="s">
        <v>60</v>
      </c>
      <c r="P91" s="89" t="str">
        <f t="shared" si="9"/>
        <v>75%</v>
      </c>
      <c r="Q91" s="97">
        <f t="shared" si="7"/>
        <v>0</v>
      </c>
      <c r="R91" s="48"/>
      <c r="S91" s="71" t="s">
        <v>62</v>
      </c>
      <c r="T91" s="71" t="s">
        <v>62</v>
      </c>
      <c r="U91" s="73"/>
      <c r="V91"/>
      <c r="W91"/>
      <c r="X91"/>
      <c r="Y91"/>
      <c r="Z91"/>
      <c r="AA91"/>
      <c r="AB91"/>
      <c r="AC91"/>
      <c r="AD91"/>
      <c r="AE91"/>
      <c r="AF91"/>
      <c r="AG91"/>
      <c r="AH91"/>
    </row>
    <row r="92" spans="1:34" ht="23.1">
      <c r="A92" s="104"/>
      <c r="B92" s="105"/>
      <c r="C92" s="106"/>
      <c r="D92" s="11" t="s">
        <v>289</v>
      </c>
      <c r="E92" s="107"/>
      <c r="F92" s="108"/>
      <c r="G92" s="108"/>
      <c r="H92" s="111"/>
      <c r="I92" s="88"/>
      <c r="J92" s="86"/>
      <c r="K92" s="88"/>
      <c r="L92" s="90"/>
      <c r="M92" s="92"/>
      <c r="N92" s="94"/>
      <c r="O92" s="96"/>
      <c r="P92" s="90"/>
      <c r="Q92" s="98"/>
      <c r="R92" s="48"/>
      <c r="S92" s="71" t="s">
        <v>62</v>
      </c>
      <c r="T92" s="71" t="s">
        <v>62</v>
      </c>
      <c r="U92" s="73"/>
      <c r="V92"/>
      <c r="W92"/>
      <c r="X92"/>
      <c r="Y92"/>
      <c r="Z92"/>
      <c r="AA92"/>
      <c r="AB92"/>
      <c r="AC92"/>
      <c r="AD92"/>
      <c r="AE92"/>
      <c r="AF92"/>
      <c r="AG92"/>
      <c r="AH92"/>
    </row>
    <row r="93" spans="1:34" ht="57.6">
      <c r="A93" s="9">
        <v>3.4</v>
      </c>
      <c r="B93" s="5">
        <v>2</v>
      </c>
      <c r="C93" s="10" t="s">
        <v>290</v>
      </c>
      <c r="D93" s="11" t="s">
        <v>291</v>
      </c>
      <c r="E93" s="17" t="s">
        <v>55</v>
      </c>
      <c r="F93" s="17" t="s">
        <v>55</v>
      </c>
      <c r="G93" s="55"/>
      <c r="H93" s="38" t="s">
        <v>66</v>
      </c>
      <c r="I93" s="5" t="s">
        <v>292</v>
      </c>
      <c r="J93" s="45" t="s">
        <v>68</v>
      </c>
      <c r="K93" s="5" t="str">
        <f>VLOOKUP(J93,Metrics!$D$11:$E$16,2,FALSE)</f>
        <v xml:space="preserve">The security Control/ safeguard is poorly implemented, it could be installed but not configured or barely configured, the risk is not mitigated </v>
      </c>
      <c r="L93" s="36" t="str">
        <f t="shared" si="8"/>
        <v>25%</v>
      </c>
      <c r="M93" s="39" t="s">
        <v>69</v>
      </c>
      <c r="N93" s="68" t="str">
        <f>VLOOKUP(M93,Metrics!G11:H16,2,FALSE)</f>
        <v>This Control's level of configuration and settings provide Strong confidence at mitigating the risk</v>
      </c>
      <c r="O93" s="70" t="s">
        <v>60</v>
      </c>
      <c r="P93" s="36" t="str">
        <f t="shared" si="9"/>
        <v>100%</v>
      </c>
      <c r="Q93" s="37">
        <f t="shared" si="7"/>
        <v>0.25</v>
      </c>
      <c r="R93" s="48"/>
      <c r="S93" s="71" t="s">
        <v>62</v>
      </c>
      <c r="T93" s="71" t="s">
        <v>62</v>
      </c>
      <c r="U93" s="73"/>
      <c r="V93"/>
      <c r="W93"/>
      <c r="X93"/>
      <c r="Y93"/>
      <c r="Z93"/>
      <c r="AA93"/>
      <c r="AB93"/>
      <c r="AC93"/>
      <c r="AD93"/>
      <c r="AE93"/>
      <c r="AF93"/>
      <c r="AG93"/>
      <c r="AH93"/>
    </row>
    <row r="94" spans="1:34" ht="57.6">
      <c r="A94" s="9" t="s">
        <v>293</v>
      </c>
      <c r="B94" s="5">
        <v>3</v>
      </c>
      <c r="C94" s="10" t="s">
        <v>294</v>
      </c>
      <c r="D94" s="11" t="s">
        <v>295</v>
      </c>
      <c r="E94" s="17" t="s">
        <v>55</v>
      </c>
      <c r="F94" s="53"/>
      <c r="G94" s="53"/>
      <c r="H94" s="38" t="s">
        <v>66</v>
      </c>
      <c r="I94" s="5" t="s">
        <v>296</v>
      </c>
      <c r="J94" s="45" t="s">
        <v>58</v>
      </c>
      <c r="K94" s="5" t="str">
        <f>VLOOKUP(J94,Metrics!$D$11:$E$16,2,FALSE)</f>
        <v xml:space="preserve">The security Control/ safeguard is fully implemented, installed and configured its configuration is optimized to expected effeciency, the risk is fully mitigated </v>
      </c>
      <c r="L94" s="36" t="str">
        <f t="shared" si="8"/>
        <v>100%</v>
      </c>
      <c r="M94" s="39" t="s">
        <v>92</v>
      </c>
      <c r="N94" s="68" t="str">
        <f>VLOOKUP(M94,Metrics!G11:H16,2,FALSE)</f>
        <v>This Control's level of configuration and settings provide descent confidence at mitigating the risk</v>
      </c>
      <c r="O94" s="70" t="s">
        <v>60</v>
      </c>
      <c r="P94" s="36" t="str">
        <f t="shared" si="9"/>
        <v>75%</v>
      </c>
      <c r="Q94" s="37">
        <f t="shared" si="7"/>
        <v>0.75</v>
      </c>
      <c r="R94" s="48"/>
      <c r="T94" s="71" t="s">
        <v>62</v>
      </c>
      <c r="U94" s="73"/>
      <c r="V94"/>
      <c r="W94"/>
      <c r="X94"/>
      <c r="Y94"/>
      <c r="Z94"/>
      <c r="AA94"/>
      <c r="AB94"/>
      <c r="AC94"/>
      <c r="AD94"/>
      <c r="AE94"/>
      <c r="AF94"/>
      <c r="AG94"/>
      <c r="AH94"/>
    </row>
    <row r="95" spans="1:34" ht="57.6">
      <c r="A95" s="9">
        <v>3.5</v>
      </c>
      <c r="B95" s="5">
        <v>1</v>
      </c>
      <c r="C95" s="10" t="s">
        <v>297</v>
      </c>
      <c r="D95" s="11" t="s">
        <v>298</v>
      </c>
      <c r="E95" s="17" t="s">
        <v>55</v>
      </c>
      <c r="F95" s="17" t="s">
        <v>55</v>
      </c>
      <c r="G95" s="17" t="s">
        <v>55</v>
      </c>
      <c r="H95" s="38" t="s">
        <v>66</v>
      </c>
      <c r="I95" s="5" t="s">
        <v>297</v>
      </c>
      <c r="J95" s="45" t="s">
        <v>58</v>
      </c>
      <c r="K95" s="5" t="str">
        <f>VLOOKUP(J95,Metrics!$D$11:$E$16,2,FALSE)</f>
        <v xml:space="preserve">The security Control/ safeguard is fully implemented, installed and configured its configuration is optimized to expected effeciency, the risk is fully mitigated </v>
      </c>
      <c r="L95" s="36" t="str">
        <f t="shared" si="8"/>
        <v>100%</v>
      </c>
      <c r="M95" s="39" t="s">
        <v>92</v>
      </c>
      <c r="N95" s="68" t="str">
        <f>VLOOKUP(M95,Metrics!G11:H16,2,FALSE)</f>
        <v>This Control's level of configuration and settings provide descent confidence at mitigating the risk</v>
      </c>
      <c r="O95" s="70" t="s">
        <v>60</v>
      </c>
      <c r="P95" s="36" t="str">
        <f t="shared" si="9"/>
        <v>75%</v>
      </c>
      <c r="Q95" s="37">
        <f t="shared" si="7"/>
        <v>0.75</v>
      </c>
      <c r="R95" s="48"/>
      <c r="T95" s="71" t="s">
        <v>62</v>
      </c>
      <c r="U95" s="73"/>
      <c r="V95"/>
      <c r="W95"/>
      <c r="X95"/>
      <c r="Y95"/>
      <c r="Z95"/>
      <c r="AA95"/>
      <c r="AB95"/>
      <c r="AC95"/>
      <c r="AD95"/>
      <c r="AE95"/>
      <c r="AF95"/>
      <c r="AG95"/>
      <c r="AH95"/>
    </row>
    <row r="96" spans="1:34" ht="57.6">
      <c r="A96" s="9">
        <v>3.6</v>
      </c>
      <c r="B96" s="5">
        <v>1</v>
      </c>
      <c r="C96" s="10" t="s">
        <v>299</v>
      </c>
      <c r="D96" s="11" t="s">
        <v>300</v>
      </c>
      <c r="E96" s="17" t="s">
        <v>55</v>
      </c>
      <c r="F96" s="17" t="s">
        <v>55</v>
      </c>
      <c r="G96" s="17" t="s">
        <v>55</v>
      </c>
      <c r="H96" s="38" t="s">
        <v>66</v>
      </c>
      <c r="I96" s="5" t="s">
        <v>299</v>
      </c>
      <c r="J96" s="45" t="s">
        <v>68</v>
      </c>
      <c r="K96" s="5" t="str">
        <f>VLOOKUP(J96,Metrics!$D$11:$E$16,2,FALSE)</f>
        <v xml:space="preserve">The security Control/ safeguard is poorly implemented, it could be installed but not configured or barely configured, the risk is not mitigated </v>
      </c>
      <c r="L96" s="36" t="str">
        <f t="shared" si="8"/>
        <v>25%</v>
      </c>
      <c r="M96" s="39" t="s">
        <v>92</v>
      </c>
      <c r="N96" s="68" t="str">
        <f>VLOOKUP(M96,Metrics!G11:H16,2,FALSE)</f>
        <v>This Control's level of configuration and settings provide descent confidence at mitigating the risk</v>
      </c>
      <c r="O96" s="70" t="s">
        <v>60</v>
      </c>
      <c r="P96" s="36" t="str">
        <f t="shared" si="9"/>
        <v>75%</v>
      </c>
      <c r="Q96" s="37">
        <f t="shared" si="7"/>
        <v>0</v>
      </c>
      <c r="R96" s="48" t="s">
        <v>301</v>
      </c>
      <c r="S96" s="71" t="s">
        <v>62</v>
      </c>
      <c r="T96" s="71" t="s">
        <v>62</v>
      </c>
      <c r="U96" s="73"/>
      <c r="V96"/>
      <c r="W96"/>
      <c r="X96"/>
      <c r="Y96"/>
      <c r="Z96"/>
      <c r="AA96"/>
      <c r="AB96"/>
      <c r="AC96"/>
      <c r="AD96"/>
      <c r="AE96"/>
      <c r="AF96"/>
      <c r="AG96"/>
      <c r="AH96"/>
    </row>
    <row r="97" spans="1:34" ht="57.6">
      <c r="A97" s="9">
        <v>3.7</v>
      </c>
      <c r="B97" s="5">
        <v>2</v>
      </c>
      <c r="C97" s="10" t="s">
        <v>302</v>
      </c>
      <c r="D97" s="11" t="s">
        <v>303</v>
      </c>
      <c r="E97" s="17" t="s">
        <v>55</v>
      </c>
      <c r="F97" s="17" t="s">
        <v>55</v>
      </c>
      <c r="G97" s="55"/>
      <c r="H97" s="38" t="s">
        <v>66</v>
      </c>
      <c r="I97" s="5" t="s">
        <v>302</v>
      </c>
      <c r="J97" s="45" t="s">
        <v>58</v>
      </c>
      <c r="K97" s="5" t="str">
        <f>VLOOKUP(J97,Metrics!$D$11:$E$16,2,FALSE)</f>
        <v xml:space="preserve">The security Control/ safeguard is fully implemented, installed and configured its configuration is optimized to expected effeciency, the risk is fully mitigated </v>
      </c>
      <c r="L97" s="36" t="str">
        <f t="shared" si="8"/>
        <v>100%</v>
      </c>
      <c r="M97" s="39" t="s">
        <v>92</v>
      </c>
      <c r="N97" s="68" t="str">
        <f>VLOOKUP(M97,Metrics!G11:H16,2,FALSE)</f>
        <v>This Control's level of configuration and settings provide descent confidence at mitigating the risk</v>
      </c>
      <c r="O97" s="70" t="s">
        <v>60</v>
      </c>
      <c r="P97" s="36" t="str">
        <f t="shared" si="9"/>
        <v>75%</v>
      </c>
      <c r="Q97" s="37">
        <f t="shared" si="7"/>
        <v>0.75</v>
      </c>
      <c r="R97" s="48" t="s">
        <v>304</v>
      </c>
      <c r="T97" s="71" t="s">
        <v>62</v>
      </c>
      <c r="U97" s="73"/>
      <c r="V97"/>
      <c r="W97"/>
      <c r="X97"/>
      <c r="Y97"/>
      <c r="Z97"/>
      <c r="AA97"/>
      <c r="AB97"/>
      <c r="AC97"/>
      <c r="AD97"/>
      <c r="AE97"/>
      <c r="AF97"/>
      <c r="AG97"/>
      <c r="AH97"/>
    </row>
    <row r="98" spans="1:34" ht="57.6">
      <c r="A98" s="9">
        <v>3.8</v>
      </c>
      <c r="B98" s="5">
        <v>2</v>
      </c>
      <c r="C98" s="10" t="s">
        <v>305</v>
      </c>
      <c r="D98" s="11" t="s">
        <v>306</v>
      </c>
      <c r="E98" s="17" t="s">
        <v>55</v>
      </c>
      <c r="F98" s="17" t="s">
        <v>55</v>
      </c>
      <c r="G98" s="55"/>
      <c r="H98" s="38" t="s">
        <v>66</v>
      </c>
      <c r="I98" s="5" t="s">
        <v>305</v>
      </c>
      <c r="J98" s="45" t="s">
        <v>84</v>
      </c>
      <c r="K98" s="5" t="str">
        <f>VLOOKUP(J98,Metrics!$D$11:$E$16,2,FALSE)</f>
        <v xml:space="preserve">The security Control/ safeguard is partially implemented, the security control is installed and configured but not optimized to the expected effeciency, the risk is partially mitigated </v>
      </c>
      <c r="L98" s="36" t="str">
        <f t="shared" si="8"/>
        <v>50%</v>
      </c>
      <c r="M98" s="39" t="s">
        <v>92</v>
      </c>
      <c r="N98" s="68" t="str">
        <f>VLOOKUP(M98,Metrics!G11:H16,2,FALSE)</f>
        <v>This Control's level of configuration and settings provide descent confidence at mitigating the risk</v>
      </c>
      <c r="O98" s="70" t="s">
        <v>60</v>
      </c>
      <c r="P98" s="36" t="str">
        <f t="shared" si="9"/>
        <v>75%</v>
      </c>
      <c r="Q98" s="37">
        <f t="shared" si="7"/>
        <v>0.25</v>
      </c>
      <c r="R98" s="48"/>
      <c r="T98" s="71" t="s">
        <v>62</v>
      </c>
      <c r="U98" s="73"/>
      <c r="V98"/>
      <c r="W98"/>
      <c r="X98"/>
      <c r="Y98"/>
      <c r="Z98"/>
      <c r="AA98"/>
      <c r="AB98"/>
      <c r="AC98"/>
      <c r="AD98"/>
      <c r="AE98"/>
      <c r="AF98"/>
      <c r="AG98"/>
      <c r="AH98"/>
    </row>
    <row r="99" spans="1:34" ht="57.6">
      <c r="A99" s="9" t="s">
        <v>307</v>
      </c>
      <c r="B99" s="5">
        <v>3</v>
      </c>
      <c r="C99" s="10" t="s">
        <v>308</v>
      </c>
      <c r="D99" s="11" t="s">
        <v>309</v>
      </c>
      <c r="E99" s="17" t="s">
        <v>55</v>
      </c>
      <c r="F99" s="53"/>
      <c r="G99" s="53"/>
      <c r="H99" s="38" t="s">
        <v>66</v>
      </c>
      <c r="I99" s="5" t="s">
        <v>308</v>
      </c>
      <c r="J99" s="45" t="s">
        <v>84</v>
      </c>
      <c r="K99" s="5" t="str">
        <f>VLOOKUP(J99,Metrics!$D$11:$E$16,2,FALSE)</f>
        <v xml:space="preserve">The security Control/ safeguard is partially implemented, the security control is installed and configured but not optimized to the expected effeciency, the risk is partially mitigated </v>
      </c>
      <c r="L99" s="36" t="str">
        <f t="shared" si="8"/>
        <v>50%</v>
      </c>
      <c r="M99" s="39" t="s">
        <v>92</v>
      </c>
      <c r="N99" s="68" t="str">
        <f>VLOOKUP(M99,Metrics!G11:H16,2,FALSE)</f>
        <v>This Control's level of configuration and settings provide descent confidence at mitigating the risk</v>
      </c>
      <c r="O99" s="70" t="s">
        <v>60</v>
      </c>
      <c r="P99" s="36" t="str">
        <f t="shared" si="9"/>
        <v>75%</v>
      </c>
      <c r="Q99" s="37">
        <f t="shared" si="7"/>
        <v>0.25</v>
      </c>
      <c r="R99" s="48"/>
      <c r="T99" s="71" t="s">
        <v>62</v>
      </c>
      <c r="U99" s="73"/>
      <c r="V99"/>
      <c r="W99"/>
      <c r="X99"/>
      <c r="Y99"/>
      <c r="Z99"/>
      <c r="AA99"/>
      <c r="AB99"/>
      <c r="AC99"/>
      <c r="AD99"/>
      <c r="AE99"/>
      <c r="AF99"/>
      <c r="AG99"/>
      <c r="AH99"/>
    </row>
    <row r="100" spans="1:34" ht="57.6">
      <c r="A100" s="9" t="s">
        <v>310</v>
      </c>
      <c r="B100" s="5">
        <v>3</v>
      </c>
      <c r="C100" s="10" t="s">
        <v>311</v>
      </c>
      <c r="D100" s="11" t="s">
        <v>312</v>
      </c>
      <c r="E100" s="17" t="s">
        <v>55</v>
      </c>
      <c r="F100" s="53"/>
      <c r="G100" s="53"/>
      <c r="H100" s="38" t="s">
        <v>66</v>
      </c>
      <c r="I100" s="5" t="s">
        <v>311</v>
      </c>
      <c r="J100" s="45" t="s">
        <v>129</v>
      </c>
      <c r="K100" s="5" t="str">
        <f>VLOOKUP(J100,Metrics!$D$11:$E$16,2,FALSE)</f>
        <v xml:space="preserve">The security Control/ safeguard is almost fully implemented, installed and configured it could even be optimized to the almost expected effeciency, the risk is almost fully mitigated </v>
      </c>
      <c r="L100" s="36" t="str">
        <f t="shared" si="8"/>
        <v>75%</v>
      </c>
      <c r="M100" s="39" t="s">
        <v>92</v>
      </c>
      <c r="N100" s="68" t="str">
        <f>VLOOKUP(M100,Metrics!G11:H16,2,FALSE)</f>
        <v>This Control's level of configuration and settings provide descent confidence at mitigating the risk</v>
      </c>
      <c r="O100" s="70" t="s">
        <v>60</v>
      </c>
      <c r="P100" s="36" t="str">
        <f t="shared" si="9"/>
        <v>75%</v>
      </c>
      <c r="Q100" s="37">
        <f t="shared" si="7"/>
        <v>0.5</v>
      </c>
      <c r="R100" s="48"/>
      <c r="T100" s="71" t="s">
        <v>62</v>
      </c>
      <c r="U100" s="73"/>
      <c r="V100"/>
      <c r="W100"/>
      <c r="X100"/>
      <c r="Y100"/>
      <c r="Z100"/>
      <c r="AA100"/>
      <c r="AB100"/>
      <c r="AC100"/>
      <c r="AD100"/>
      <c r="AE100"/>
      <c r="AF100"/>
      <c r="AG100"/>
      <c r="AH100"/>
    </row>
    <row r="101" spans="1:34" ht="23.1">
      <c r="A101" s="104" t="s">
        <v>313</v>
      </c>
      <c r="B101" s="105">
        <v>4</v>
      </c>
      <c r="C101" s="106" t="s">
        <v>314</v>
      </c>
      <c r="D101" s="11" t="s">
        <v>315</v>
      </c>
      <c r="E101" s="107" t="s">
        <v>55</v>
      </c>
      <c r="F101" s="108"/>
      <c r="G101" s="108"/>
      <c r="H101" s="109" t="s">
        <v>66</v>
      </c>
      <c r="I101" s="105" t="s">
        <v>314</v>
      </c>
      <c r="J101" s="85" t="s">
        <v>129</v>
      </c>
      <c r="K101" s="87" t="str">
        <f>VLOOKUP(J101,Metrics!$D$11:$E$16,2,FALSE)</f>
        <v xml:space="preserve">The security Control/ safeguard is almost fully implemented, installed and configured it could even be optimized to the almost expected effeciency, the risk is almost fully mitigated </v>
      </c>
      <c r="L101" s="89" t="str">
        <f t="shared" si="8"/>
        <v>75%</v>
      </c>
      <c r="M101" s="91" t="s">
        <v>92</v>
      </c>
      <c r="N101" s="93" t="str">
        <f>VLOOKUP(M101,Metrics!G11:H16,2,FALSE)</f>
        <v>This Control's level of configuration and settings provide descent confidence at mitigating the risk</v>
      </c>
      <c r="O101" s="70" t="s">
        <v>60</v>
      </c>
      <c r="P101" s="89" t="str">
        <f t="shared" si="9"/>
        <v>75%</v>
      </c>
      <c r="Q101" s="97">
        <f t="shared" si="7"/>
        <v>0.5</v>
      </c>
      <c r="R101" s="48"/>
      <c r="T101" s="71" t="s">
        <v>62</v>
      </c>
      <c r="U101" s="73"/>
      <c r="V101"/>
      <c r="W101"/>
      <c r="X101"/>
      <c r="Y101"/>
      <c r="Z101"/>
      <c r="AA101"/>
      <c r="AB101"/>
      <c r="AC101"/>
      <c r="AD101"/>
      <c r="AE101"/>
      <c r="AF101"/>
      <c r="AG101"/>
      <c r="AH101"/>
    </row>
    <row r="102" spans="1:34" ht="57.6">
      <c r="A102" s="104"/>
      <c r="B102" s="105"/>
      <c r="C102" s="106"/>
      <c r="D102" s="11" t="s">
        <v>316</v>
      </c>
      <c r="E102" s="107"/>
      <c r="F102" s="108"/>
      <c r="G102" s="108"/>
      <c r="H102" s="111"/>
      <c r="I102" s="105"/>
      <c r="J102" s="86"/>
      <c r="K102" s="88"/>
      <c r="L102" s="90"/>
      <c r="M102" s="92"/>
      <c r="N102" s="94"/>
      <c r="O102" s="70" t="s">
        <v>60</v>
      </c>
      <c r="P102" s="90"/>
      <c r="Q102" s="98"/>
      <c r="R102" s="48"/>
      <c r="T102" s="71" t="s">
        <v>62</v>
      </c>
      <c r="U102" s="73"/>
      <c r="V102"/>
      <c r="W102"/>
      <c r="X102"/>
      <c r="Y102"/>
      <c r="Z102"/>
      <c r="AA102"/>
      <c r="AB102"/>
      <c r="AC102"/>
      <c r="AD102"/>
      <c r="AE102"/>
      <c r="AF102"/>
      <c r="AG102"/>
      <c r="AH102"/>
    </row>
    <row r="103" spans="1:34" ht="57.6">
      <c r="A103" s="9">
        <v>3.9</v>
      </c>
      <c r="B103" s="5">
        <v>2</v>
      </c>
      <c r="C103" s="10" t="s">
        <v>317</v>
      </c>
      <c r="D103" s="11" t="s">
        <v>318</v>
      </c>
      <c r="E103" s="17" t="s">
        <v>55</v>
      </c>
      <c r="F103" s="17" t="s">
        <v>55</v>
      </c>
      <c r="G103" s="55"/>
      <c r="H103" s="38" t="s">
        <v>66</v>
      </c>
      <c r="I103" s="5" t="s">
        <v>317</v>
      </c>
      <c r="J103" s="45" t="s">
        <v>58</v>
      </c>
      <c r="K103" s="5" t="str">
        <f>VLOOKUP(J103,Metrics!$D$11:$E$16,2,FALSE)</f>
        <v xml:space="preserve">The security Control/ safeguard is fully implemented, installed and configured its configuration is optimized to expected effeciency, the risk is fully mitigated </v>
      </c>
      <c r="L103" s="36" t="str">
        <f>IF(J103="Fully Implemented","100%",IF(J103="Almost fully Implemented","75%",IF(J103="Partially Implemented","50%",IF(J103="Poorly Implemented","25%",IF(J103="Not Implemented ","0%",IF(J103="Not Applicable","NA"))))))</f>
        <v>100%</v>
      </c>
      <c r="M103" s="39" t="s">
        <v>92</v>
      </c>
      <c r="N103" s="68" t="str">
        <f>VLOOKUP(M103,Metrics!G11:H16,2,FALSE)</f>
        <v>This Control's level of configuration and settings provide descent confidence at mitigating the risk</v>
      </c>
      <c r="O103" s="70" t="s">
        <v>60</v>
      </c>
      <c r="P103" s="36" t="str">
        <f t="shared" si="9"/>
        <v>75%</v>
      </c>
      <c r="Q103" s="37">
        <f t="shared" si="7"/>
        <v>0.75</v>
      </c>
      <c r="R103" s="48" t="s">
        <v>304</v>
      </c>
      <c r="T103" s="71" t="s">
        <v>62</v>
      </c>
      <c r="U103" s="73"/>
      <c r="V103"/>
      <c r="W103"/>
      <c r="X103"/>
      <c r="Y103"/>
      <c r="Z103"/>
      <c r="AA103"/>
      <c r="AB103"/>
      <c r="AC103"/>
      <c r="AD103"/>
      <c r="AE103"/>
      <c r="AF103"/>
      <c r="AG103"/>
      <c r="AH103"/>
    </row>
    <row r="104" spans="1:34" ht="57.6">
      <c r="A104" s="9" t="s">
        <v>319</v>
      </c>
      <c r="B104" s="5">
        <v>4</v>
      </c>
      <c r="C104" s="10" t="s">
        <v>320</v>
      </c>
      <c r="D104" s="11" t="s">
        <v>321</v>
      </c>
      <c r="E104" s="17" t="s">
        <v>55</v>
      </c>
      <c r="F104" s="53"/>
      <c r="G104" s="53"/>
      <c r="H104" s="38" t="s">
        <v>66</v>
      </c>
      <c r="I104" s="5" t="s">
        <v>320</v>
      </c>
      <c r="J104" s="45" t="s">
        <v>91</v>
      </c>
      <c r="K104" s="5"/>
      <c r="L104" s="36" t="str">
        <f>IF(J104="Fully Implemented","100%",IF(J104="Almost fully Implemented","75%",IF(J104="Partially Implemented","50%",IF(J104="Poorly Implemented","25%",IF(J104="Not Implemented ","0%",IF(J104="Not Applicable","NA"))))))</f>
        <v>0%</v>
      </c>
      <c r="M104" s="39" t="s">
        <v>92</v>
      </c>
      <c r="N104" s="68" t="str">
        <f>VLOOKUP(M104,Metrics!G11:H16,2,FALSE)</f>
        <v>This Control's level of configuration and settings provide descent confidence at mitigating the risk</v>
      </c>
      <c r="O104" s="70" t="s">
        <v>60</v>
      </c>
      <c r="P104" s="36" t="str">
        <f t="shared" si="9"/>
        <v>75%</v>
      </c>
      <c r="Q104" s="37">
        <f t="shared" si="7"/>
        <v>0</v>
      </c>
      <c r="R104" s="48"/>
      <c r="S104" s="71" t="s">
        <v>62</v>
      </c>
      <c r="T104" s="71" t="s">
        <v>62</v>
      </c>
      <c r="U104" s="73"/>
      <c r="V104"/>
      <c r="W104"/>
      <c r="X104"/>
      <c r="Y104"/>
      <c r="Z104"/>
      <c r="AA104"/>
      <c r="AB104"/>
      <c r="AC104"/>
      <c r="AD104"/>
      <c r="AE104"/>
      <c r="AF104"/>
      <c r="AG104"/>
      <c r="AH104"/>
    </row>
    <row r="105" spans="1:34" ht="18">
      <c r="A105" s="113" t="s">
        <v>322</v>
      </c>
      <c r="B105" s="113"/>
      <c r="C105" s="113"/>
      <c r="D105" s="113"/>
      <c r="E105" s="3">
        <v>3</v>
      </c>
      <c r="F105" s="3">
        <v>2</v>
      </c>
      <c r="G105" s="3">
        <v>2</v>
      </c>
      <c r="H105" s="134" t="s">
        <v>323</v>
      </c>
      <c r="I105" s="135"/>
      <c r="J105" s="135"/>
      <c r="K105" s="136"/>
      <c r="L105" s="72">
        <f>SUM(L106+L107+L110+L111+L113)/5</f>
        <v>0.3</v>
      </c>
      <c r="M105" s="134" t="s">
        <v>323</v>
      </c>
      <c r="N105" s="135"/>
      <c r="O105" s="136"/>
      <c r="P105" s="72">
        <f>SUM(P106+P107+P109+P110+P111+P113)/6</f>
        <v>0.83333333333333337</v>
      </c>
      <c r="Q105" s="72">
        <f>SUM(Q106+Q107+Q110+Q111+Q113)/5</f>
        <v>0.15</v>
      </c>
      <c r="R105" s="134" t="s">
        <v>323</v>
      </c>
      <c r="S105" s="135"/>
      <c r="T105" s="136"/>
      <c r="U105" s="73"/>
      <c r="V105"/>
      <c r="W105"/>
      <c r="X105"/>
      <c r="Y105"/>
      <c r="Z105"/>
      <c r="AA105"/>
      <c r="AB105"/>
      <c r="AC105"/>
      <c r="AD105"/>
      <c r="AE105"/>
      <c r="AF105"/>
      <c r="AG105"/>
      <c r="AH105"/>
    </row>
    <row r="106" spans="1:34" ht="57.6">
      <c r="A106" s="9">
        <v>4.0999999999999996</v>
      </c>
      <c r="B106" s="5">
        <v>1</v>
      </c>
      <c r="C106" s="10" t="s">
        <v>324</v>
      </c>
      <c r="D106" s="11" t="s">
        <v>325</v>
      </c>
      <c r="E106" s="17" t="s">
        <v>55</v>
      </c>
      <c r="F106" s="17" t="s">
        <v>55</v>
      </c>
      <c r="G106" s="17" t="s">
        <v>55</v>
      </c>
      <c r="H106" s="38" t="s">
        <v>66</v>
      </c>
      <c r="I106" s="5" t="s">
        <v>326</v>
      </c>
      <c r="J106" s="45" t="s">
        <v>91</v>
      </c>
      <c r="K106" s="5" t="str">
        <f>VLOOKUP(J106,Metrics!$D$11:$E$16,2,FALSE)</f>
        <v xml:space="preserve">The security Control/ safeguard is not implemented, the risk is not mitigated </v>
      </c>
      <c r="L106" s="36" t="str">
        <f t="shared" ref="L106:L113" si="10">IF(J106="Fully Implemented","100%",IF(J106="Almost fully Implemented","75%",IF(J106="Partially Implemented","50%",IF(J106="Poorly Implemented","25%",IF(J106="Not Implemented ","0%",IF(J106="Not Applicable","NA"))))))</f>
        <v>0%</v>
      </c>
      <c r="M106" s="39" t="s">
        <v>69</v>
      </c>
      <c r="N106" s="68" t="str">
        <f>VLOOKUP(M106,Metrics!G11:H16,2,FALSE)</f>
        <v>This Control's level of configuration and settings provide Strong confidence at mitigating the risk</v>
      </c>
      <c r="O106" s="70" t="s">
        <v>60</v>
      </c>
      <c r="P106" s="36" t="str">
        <f t="shared" ref="P106:P113" si="11">IF(M106="Strongly Confident","100%",IF(M106="Confident","75%",IF(M106="Somehow Confident","50%",IF(M106="Poorly Confident","25%",IF(M106="Not Confident","0%",IF(M106="Not Applicable","NA"))))))</f>
        <v>100%</v>
      </c>
      <c r="Q106" s="37">
        <f t="shared" si="7"/>
        <v>0</v>
      </c>
      <c r="R106" s="48"/>
      <c r="S106" s="71" t="s">
        <v>62</v>
      </c>
      <c r="T106" s="71" t="s">
        <v>62</v>
      </c>
      <c r="U106" s="73"/>
      <c r="V106"/>
      <c r="W106"/>
      <c r="X106"/>
      <c r="Y106"/>
      <c r="Z106"/>
      <c r="AA106"/>
      <c r="AB106"/>
      <c r="AC106"/>
      <c r="AD106"/>
      <c r="AE106"/>
      <c r="AF106"/>
      <c r="AG106"/>
      <c r="AH106"/>
    </row>
    <row r="107" spans="1:34" ht="23.1">
      <c r="A107" s="104" t="s">
        <v>327</v>
      </c>
      <c r="B107" s="105">
        <v>2</v>
      </c>
      <c r="C107" s="106" t="s">
        <v>328</v>
      </c>
      <c r="D107" s="11" t="s">
        <v>329</v>
      </c>
      <c r="E107" s="107" t="s">
        <v>55</v>
      </c>
      <c r="F107" s="107" t="s">
        <v>55</v>
      </c>
      <c r="G107" s="120"/>
      <c r="H107" s="109" t="s">
        <v>66</v>
      </c>
      <c r="I107" s="87" t="s">
        <v>330</v>
      </c>
      <c r="J107" s="85" t="s">
        <v>91</v>
      </c>
      <c r="K107" s="87" t="str">
        <f>VLOOKUP(J107,Metrics!$D$11:$E$16,2,FALSE)</f>
        <v xml:space="preserve">The security Control/ safeguard is not implemented, the risk is not mitigated </v>
      </c>
      <c r="L107" s="89" t="str">
        <f t="shared" si="10"/>
        <v>0%</v>
      </c>
      <c r="M107" s="91" t="s">
        <v>69</v>
      </c>
      <c r="N107" s="93" t="str">
        <f>VLOOKUP(M107,Metrics!G11:H16,2,FALSE)</f>
        <v>This Control's level of configuration and settings provide Strong confidence at mitigating the risk</v>
      </c>
      <c r="O107" s="95" t="s">
        <v>60</v>
      </c>
      <c r="P107" s="89" t="str">
        <f t="shared" si="11"/>
        <v>100%</v>
      </c>
      <c r="Q107" s="97">
        <f t="shared" si="7"/>
        <v>0</v>
      </c>
      <c r="R107" s="48"/>
      <c r="S107" s="71" t="s">
        <v>62</v>
      </c>
      <c r="T107" s="71" t="s">
        <v>62</v>
      </c>
      <c r="U107" s="73"/>
      <c r="V107"/>
      <c r="W107"/>
      <c r="X107"/>
      <c r="Y107"/>
      <c r="Z107"/>
      <c r="AA107"/>
      <c r="AB107"/>
      <c r="AC107"/>
      <c r="AD107"/>
      <c r="AE107"/>
      <c r="AF107"/>
      <c r="AG107"/>
      <c r="AH107"/>
    </row>
    <row r="108" spans="1:34">
      <c r="A108" s="104"/>
      <c r="B108" s="105"/>
      <c r="C108" s="106"/>
      <c r="D108" s="11" t="s">
        <v>331</v>
      </c>
      <c r="E108" s="107"/>
      <c r="F108" s="107"/>
      <c r="G108" s="121"/>
      <c r="H108" s="111"/>
      <c r="I108" s="88"/>
      <c r="J108" s="86"/>
      <c r="K108" s="88"/>
      <c r="L108" s="90"/>
      <c r="M108" s="92"/>
      <c r="N108" s="94"/>
      <c r="O108" s="96"/>
      <c r="P108" s="90"/>
      <c r="Q108" s="98"/>
      <c r="R108" s="48"/>
      <c r="S108" s="71" t="s">
        <v>62</v>
      </c>
      <c r="T108" s="71" t="s">
        <v>62</v>
      </c>
      <c r="U108" s="73"/>
      <c r="V108"/>
      <c r="W108"/>
      <c r="X108"/>
      <c r="Y108"/>
      <c r="Z108"/>
      <c r="AA108"/>
      <c r="AB108"/>
      <c r="AC108"/>
      <c r="AD108"/>
      <c r="AE108"/>
      <c r="AF108"/>
      <c r="AG108"/>
      <c r="AH108"/>
    </row>
    <row r="109" spans="1:34" ht="57.6">
      <c r="A109" s="13" t="s">
        <v>332</v>
      </c>
      <c r="B109" s="14">
        <v>4</v>
      </c>
      <c r="C109" s="15" t="s">
        <v>333</v>
      </c>
      <c r="D109" s="12" t="s">
        <v>334</v>
      </c>
      <c r="E109" s="53"/>
      <c r="F109" s="53"/>
      <c r="G109" s="53"/>
      <c r="H109" s="38" t="s">
        <v>66</v>
      </c>
      <c r="I109" s="5" t="s">
        <v>109</v>
      </c>
      <c r="J109" s="45" t="s">
        <v>75</v>
      </c>
      <c r="K109" s="5" t="str">
        <f>VLOOKUP(J109,Metrics!$D$11:$E$16,2,FALSE)</f>
        <v>NA</v>
      </c>
      <c r="L109" s="36" t="str">
        <f t="shared" si="10"/>
        <v>NA</v>
      </c>
      <c r="M109" s="39" t="s">
        <v>92</v>
      </c>
      <c r="N109" s="68" t="str">
        <f>VLOOKUP(M109,Metrics!G11:H16,2,FALSE)</f>
        <v>This Control's level of configuration and settings provide descent confidence at mitigating the risk</v>
      </c>
      <c r="O109" s="70" t="s">
        <v>60</v>
      </c>
      <c r="P109" s="36" t="str">
        <f t="shared" si="11"/>
        <v>75%</v>
      </c>
      <c r="Q109" s="37" t="e">
        <f>MAX(0,(P109-(1-L109)))</f>
        <v>#VALUE!</v>
      </c>
      <c r="R109" s="48"/>
      <c r="T109" s="71" t="s">
        <v>62</v>
      </c>
      <c r="U109" s="73"/>
      <c r="V109"/>
      <c r="W109"/>
      <c r="X109"/>
      <c r="Y109"/>
      <c r="Z109"/>
      <c r="AA109"/>
      <c r="AB109"/>
      <c r="AC109"/>
      <c r="AD109"/>
      <c r="AE109"/>
      <c r="AF109"/>
      <c r="AG109"/>
      <c r="AH109"/>
    </row>
    <row r="110" spans="1:34" ht="57.6">
      <c r="A110" s="9">
        <v>4.2</v>
      </c>
      <c r="B110" s="5">
        <v>2</v>
      </c>
      <c r="C110" s="10" t="s">
        <v>335</v>
      </c>
      <c r="D110" s="11" t="s">
        <v>336</v>
      </c>
      <c r="E110" s="17" t="s">
        <v>55</v>
      </c>
      <c r="F110" s="17" t="s">
        <v>55</v>
      </c>
      <c r="G110" s="55"/>
      <c r="H110" s="38" t="s">
        <v>66</v>
      </c>
      <c r="I110" s="5" t="s">
        <v>337</v>
      </c>
      <c r="J110" s="45" t="s">
        <v>58</v>
      </c>
      <c r="K110" s="5" t="str">
        <f>VLOOKUP(J110,Metrics!$D$11:$E$16,2,FALSE)</f>
        <v xml:space="preserve">The security Control/ safeguard is fully implemented, installed and configured its configuration is optimized to expected effeciency, the risk is fully mitigated </v>
      </c>
      <c r="L110" s="36" t="str">
        <f t="shared" si="10"/>
        <v>100%</v>
      </c>
      <c r="M110" s="39" t="s">
        <v>92</v>
      </c>
      <c r="N110" s="68" t="str">
        <f>VLOOKUP(M110,Metrics!G11:H16,2,FALSE)</f>
        <v>This Control's level of configuration and settings provide descent confidence at mitigating the risk</v>
      </c>
      <c r="O110" s="70" t="s">
        <v>60</v>
      </c>
      <c r="P110" s="36" t="str">
        <f t="shared" si="11"/>
        <v>75%</v>
      </c>
      <c r="Q110" s="37">
        <f t="shared" si="7"/>
        <v>0.75</v>
      </c>
      <c r="R110" s="48"/>
      <c r="S110" s="71" t="s">
        <v>62</v>
      </c>
      <c r="T110" s="71" t="s">
        <v>62</v>
      </c>
      <c r="U110" s="73"/>
      <c r="V110"/>
      <c r="W110"/>
      <c r="X110"/>
      <c r="Y110"/>
      <c r="Z110"/>
      <c r="AA110"/>
      <c r="AB110"/>
      <c r="AC110"/>
      <c r="AD110"/>
      <c r="AE110"/>
      <c r="AF110"/>
      <c r="AG110"/>
      <c r="AH110"/>
    </row>
    <row r="111" spans="1:34" ht="23.1">
      <c r="A111" s="104" t="s">
        <v>338</v>
      </c>
      <c r="B111" s="105">
        <v>3</v>
      </c>
      <c r="C111" s="106" t="s">
        <v>339</v>
      </c>
      <c r="D111" s="11" t="s">
        <v>340</v>
      </c>
      <c r="E111" s="107" t="s">
        <v>55</v>
      </c>
      <c r="F111" s="114"/>
      <c r="G111" s="114"/>
      <c r="H111" s="109" t="s">
        <v>66</v>
      </c>
      <c r="I111" s="87" t="s">
        <v>339</v>
      </c>
      <c r="J111" s="85" t="s">
        <v>68</v>
      </c>
      <c r="K111" s="87" t="str">
        <f>VLOOKUP(J111,Metrics!$D$11:$E$16,2,FALSE)</f>
        <v xml:space="preserve">The security Control/ safeguard is poorly implemented, it could be installed but not configured or barely configured, the risk is not mitigated </v>
      </c>
      <c r="L111" s="89" t="str">
        <f t="shared" si="10"/>
        <v>25%</v>
      </c>
      <c r="M111" s="91" t="s">
        <v>92</v>
      </c>
      <c r="N111" s="93" t="str">
        <f>VLOOKUP(M111,Metrics!G11:H16,2,FALSE)</f>
        <v>This Control's level of configuration and settings provide descent confidence at mitigating the risk</v>
      </c>
      <c r="O111" s="95" t="s">
        <v>60</v>
      </c>
      <c r="P111" s="89" t="str">
        <f t="shared" si="11"/>
        <v>75%</v>
      </c>
      <c r="Q111" s="97">
        <f t="shared" si="7"/>
        <v>0</v>
      </c>
      <c r="R111" s="48"/>
      <c r="T111" s="71" t="s">
        <v>62</v>
      </c>
      <c r="U111" s="73"/>
      <c r="V111"/>
      <c r="W111"/>
      <c r="X111"/>
      <c r="Y111"/>
      <c r="Z111"/>
      <c r="AA111"/>
      <c r="AB111"/>
      <c r="AC111"/>
      <c r="AD111"/>
      <c r="AE111"/>
      <c r="AF111"/>
      <c r="AG111"/>
      <c r="AH111"/>
    </row>
    <row r="112" spans="1:34" ht="69">
      <c r="A112" s="104"/>
      <c r="B112" s="105"/>
      <c r="C112" s="106"/>
      <c r="D112" s="11" t="s">
        <v>341</v>
      </c>
      <c r="E112" s="107"/>
      <c r="F112" s="115"/>
      <c r="G112" s="115"/>
      <c r="H112" s="111"/>
      <c r="I112" s="88"/>
      <c r="J112" s="86"/>
      <c r="K112" s="88"/>
      <c r="L112" s="90"/>
      <c r="M112" s="92"/>
      <c r="N112" s="94"/>
      <c r="O112" s="96"/>
      <c r="P112" s="90"/>
      <c r="Q112" s="98"/>
      <c r="R112" s="48"/>
      <c r="T112" s="71" t="s">
        <v>62</v>
      </c>
      <c r="U112" s="73"/>
      <c r="V112"/>
      <c r="W112"/>
      <c r="X112"/>
      <c r="Y112"/>
      <c r="Z112"/>
      <c r="AA112"/>
      <c r="AB112"/>
      <c r="AC112"/>
      <c r="AD112"/>
      <c r="AE112"/>
      <c r="AF112"/>
      <c r="AG112"/>
      <c r="AH112"/>
    </row>
    <row r="113" spans="1:34" ht="57.6">
      <c r="A113" s="9">
        <v>4.3</v>
      </c>
      <c r="B113" s="5">
        <v>1</v>
      </c>
      <c r="C113" s="10" t="s">
        <v>342</v>
      </c>
      <c r="D113" s="11" t="s">
        <v>343</v>
      </c>
      <c r="E113" s="17" t="s">
        <v>55</v>
      </c>
      <c r="F113" s="17" t="s">
        <v>55</v>
      </c>
      <c r="G113" s="17" t="s">
        <v>55</v>
      </c>
      <c r="H113" s="38" t="s">
        <v>66</v>
      </c>
      <c r="I113" s="5" t="s">
        <v>344</v>
      </c>
      <c r="J113" s="45" t="s">
        <v>68</v>
      </c>
      <c r="K113" s="5" t="str">
        <f>VLOOKUP(J113,Metrics!$D$11:$E$16,2,FALSE)</f>
        <v xml:space="preserve">The security Control/ safeguard is poorly implemented, it could be installed but not configured or barely configured, the risk is not mitigated </v>
      </c>
      <c r="L113" s="36" t="str">
        <f t="shared" si="10"/>
        <v>25%</v>
      </c>
      <c r="M113" s="39" t="s">
        <v>92</v>
      </c>
      <c r="N113" s="68" t="str">
        <f>VLOOKUP(M113,Metrics!G11:H16,2,FALSE)</f>
        <v>This Control's level of configuration and settings provide descent confidence at mitigating the risk</v>
      </c>
      <c r="O113" s="70" t="s">
        <v>60</v>
      </c>
      <c r="P113" s="36" t="str">
        <f t="shared" si="11"/>
        <v>75%</v>
      </c>
      <c r="Q113" s="37">
        <f t="shared" si="7"/>
        <v>0</v>
      </c>
      <c r="R113" s="48"/>
      <c r="S113" s="71" t="s">
        <v>62</v>
      </c>
      <c r="T113" s="71" t="s">
        <v>62</v>
      </c>
      <c r="U113" s="73"/>
      <c r="V113"/>
      <c r="W113"/>
      <c r="X113"/>
      <c r="Y113"/>
      <c r="Z113"/>
      <c r="AA113"/>
      <c r="AB113"/>
      <c r="AC113"/>
      <c r="AD113"/>
      <c r="AE113"/>
      <c r="AF113"/>
      <c r="AG113"/>
      <c r="AH113"/>
    </row>
    <row r="114" spans="1:34" ht="18">
      <c r="A114" s="113" t="s">
        <v>345</v>
      </c>
      <c r="B114" s="113"/>
      <c r="C114" s="113"/>
      <c r="D114" s="113"/>
      <c r="E114" s="3">
        <v>3</v>
      </c>
      <c r="F114" s="3">
        <v>2</v>
      </c>
      <c r="G114" s="3">
        <v>2</v>
      </c>
      <c r="H114" s="134" t="s">
        <v>346</v>
      </c>
      <c r="I114" s="135"/>
      <c r="J114" s="135"/>
      <c r="K114" s="136"/>
      <c r="L114" s="72">
        <f>SUM(L115+L116+L117+L119+L121+L124+L123+L127+L128+L129)/10</f>
        <v>0.25</v>
      </c>
      <c r="M114" s="134" t="s">
        <v>346</v>
      </c>
      <c r="N114" s="135"/>
      <c r="O114" s="136"/>
      <c r="P114" s="72">
        <f>SUM(P115+P116+P117+P118+P119+P121+P124+P123+P127+P128+P129)/11</f>
        <v>0.70454545454545459</v>
      </c>
      <c r="Q114" s="72">
        <f>SUM(Q115+Q116+Q117+Q119+Q121+Q124+Q123+Q127+Q128+Q129)/10</f>
        <v>0.17499999999999999</v>
      </c>
      <c r="R114" s="134" t="s">
        <v>346</v>
      </c>
      <c r="S114" s="135"/>
      <c r="T114" s="136"/>
      <c r="U114" s="73"/>
      <c r="V114"/>
      <c r="W114"/>
      <c r="X114"/>
      <c r="Y114"/>
      <c r="Z114"/>
      <c r="AA114"/>
      <c r="AB114"/>
      <c r="AC114"/>
      <c r="AD114"/>
      <c r="AE114"/>
      <c r="AF114"/>
      <c r="AG114"/>
      <c r="AH114"/>
    </row>
    <row r="115" spans="1:34" ht="57.6">
      <c r="A115" s="9">
        <v>5.0999999999999996</v>
      </c>
      <c r="B115" s="5">
        <v>1</v>
      </c>
      <c r="C115" s="10" t="s">
        <v>347</v>
      </c>
      <c r="D115" s="11" t="s">
        <v>348</v>
      </c>
      <c r="E115" s="17" t="s">
        <v>55</v>
      </c>
      <c r="F115" s="17" t="s">
        <v>55</v>
      </c>
      <c r="G115" s="17" t="s">
        <v>55</v>
      </c>
      <c r="H115" s="38" t="s">
        <v>56</v>
      </c>
      <c r="I115" s="5" t="s">
        <v>347</v>
      </c>
      <c r="J115" s="45" t="s">
        <v>58</v>
      </c>
      <c r="K115" s="5" t="str">
        <f>VLOOKUP(J115,Metrics!$D$11:$E$16,2,FALSE)</f>
        <v xml:space="preserve">The security Control/ safeguard is fully implemented, installed and configured its configuration is optimized to expected effeciency, the risk is fully mitigated </v>
      </c>
      <c r="L115" s="36" t="str">
        <f t="shared" ref="L115:L129" si="12">IF(J115="Fully Implemented","100%",IF(J115="Almost fully Implemented","75%",IF(J115="Partially Implemented","50%",IF(J115="Poorly Implemented","25%",IF(J115="Not Implemented ","0%",IF(J115="Not Applicable","NA"))))))</f>
        <v>100%</v>
      </c>
      <c r="M115" s="39" t="s">
        <v>92</v>
      </c>
      <c r="N115" s="68" t="str">
        <f>VLOOKUP(M115,Metrics!G11:H16,2,FALSE)</f>
        <v>This Control's level of configuration and settings provide descent confidence at mitigating the risk</v>
      </c>
      <c r="O115" s="70" t="s">
        <v>60</v>
      </c>
      <c r="P115" s="36" t="str">
        <f t="shared" ref="P115:P129" si="13">IF(M115="Strongly Confident","100%",IF(M115="Confident","75%",IF(M115="Somehow Confident","50%",IF(M115="Poorly Confident","25%",IF(M115="Not Confident","0%",IF(M115="Not Applicable","NA"))))))</f>
        <v>75%</v>
      </c>
      <c r="Q115" s="37">
        <f t="shared" si="7"/>
        <v>0.75</v>
      </c>
      <c r="R115" s="48"/>
      <c r="T115" s="71" t="s">
        <v>62</v>
      </c>
      <c r="U115" s="73"/>
      <c r="V115"/>
      <c r="W115"/>
      <c r="X115"/>
      <c r="Y115"/>
      <c r="Z115"/>
      <c r="AA115"/>
      <c r="AB115"/>
      <c r="AC115"/>
      <c r="AD115"/>
      <c r="AE115"/>
      <c r="AF115"/>
      <c r="AG115"/>
      <c r="AH115"/>
    </row>
    <row r="116" spans="1:34" ht="57.6">
      <c r="A116" s="9" t="s">
        <v>349</v>
      </c>
      <c r="B116" s="5">
        <v>2</v>
      </c>
      <c r="C116" s="10" t="s">
        <v>350</v>
      </c>
      <c r="D116" s="11" t="s">
        <v>351</v>
      </c>
      <c r="E116" s="17" t="s">
        <v>55</v>
      </c>
      <c r="F116" s="17" t="s">
        <v>55</v>
      </c>
      <c r="G116" s="17" t="s">
        <v>55</v>
      </c>
      <c r="H116" s="38" t="s">
        <v>161</v>
      </c>
      <c r="I116" s="5" t="s">
        <v>350</v>
      </c>
      <c r="J116" s="45" t="s">
        <v>91</v>
      </c>
      <c r="K116" s="5" t="str">
        <f>VLOOKUP(J116,Metrics!$D$11:$E$16,2,FALSE)</f>
        <v xml:space="preserve">The security Control/ safeguard is not implemented, the risk is not mitigated </v>
      </c>
      <c r="L116" s="36" t="str">
        <f t="shared" si="12"/>
        <v>0%</v>
      </c>
      <c r="M116" s="39" t="s">
        <v>92</v>
      </c>
      <c r="N116" s="68" t="str">
        <f>VLOOKUP(M116,Metrics!G11:H16,2,FALSE)</f>
        <v>This Control's level of configuration and settings provide descent confidence at mitigating the risk</v>
      </c>
      <c r="O116" s="70" t="s">
        <v>60</v>
      </c>
      <c r="P116" s="36" t="str">
        <f t="shared" si="13"/>
        <v>75%</v>
      </c>
      <c r="Q116" s="37">
        <f t="shared" si="7"/>
        <v>0</v>
      </c>
      <c r="R116" s="48"/>
      <c r="S116" s="71" t="s">
        <v>62</v>
      </c>
      <c r="T116" s="71" t="s">
        <v>62</v>
      </c>
      <c r="U116" s="73"/>
      <c r="V116"/>
      <c r="W116"/>
      <c r="X116"/>
      <c r="Y116"/>
      <c r="Z116"/>
      <c r="AA116"/>
      <c r="AB116"/>
      <c r="AC116"/>
      <c r="AD116"/>
      <c r="AE116"/>
      <c r="AF116"/>
      <c r="AG116"/>
      <c r="AH116"/>
    </row>
    <row r="117" spans="1:34" ht="57.6">
      <c r="A117" s="9" t="s">
        <v>352</v>
      </c>
      <c r="B117" s="5">
        <v>3</v>
      </c>
      <c r="C117" s="10" t="s">
        <v>353</v>
      </c>
      <c r="D117" s="11" t="s">
        <v>354</v>
      </c>
      <c r="E117" s="17" t="s">
        <v>55</v>
      </c>
      <c r="F117" s="53"/>
      <c r="G117" s="53"/>
      <c r="H117" s="38" t="s">
        <v>66</v>
      </c>
      <c r="I117" s="5" t="s">
        <v>355</v>
      </c>
      <c r="J117" s="45" t="s">
        <v>91</v>
      </c>
      <c r="K117" s="5" t="str">
        <f>VLOOKUP(J117,Metrics!$D$11:$E$16,2,FALSE)</f>
        <v xml:space="preserve">The security Control/ safeguard is not implemented, the risk is not mitigated </v>
      </c>
      <c r="L117" s="36" t="str">
        <f t="shared" si="12"/>
        <v>0%</v>
      </c>
      <c r="M117" s="39" t="s">
        <v>92</v>
      </c>
      <c r="N117" s="68" t="str">
        <f>VLOOKUP(M117,Metrics!G11:H16,2,FALSE)</f>
        <v>This Control's level of configuration and settings provide descent confidence at mitigating the risk</v>
      </c>
      <c r="O117" s="70" t="s">
        <v>60</v>
      </c>
      <c r="P117" s="36" t="str">
        <f t="shared" si="13"/>
        <v>75%</v>
      </c>
      <c r="Q117" s="37">
        <f t="shared" si="7"/>
        <v>0</v>
      </c>
      <c r="R117" s="48"/>
      <c r="S117" s="71" t="s">
        <v>62</v>
      </c>
      <c r="T117" s="71" t="s">
        <v>62</v>
      </c>
      <c r="U117" s="73"/>
      <c r="V117"/>
      <c r="W117"/>
      <c r="X117"/>
      <c r="Y117"/>
      <c r="Z117"/>
      <c r="AA117"/>
      <c r="AB117"/>
      <c r="AC117"/>
      <c r="AD117"/>
      <c r="AE117"/>
      <c r="AF117"/>
      <c r="AG117"/>
      <c r="AH117"/>
    </row>
    <row r="118" spans="1:34" ht="57.6">
      <c r="A118" s="13" t="s">
        <v>356</v>
      </c>
      <c r="B118" s="14">
        <v>4</v>
      </c>
      <c r="C118" s="15" t="s">
        <v>357</v>
      </c>
      <c r="D118" s="12" t="s">
        <v>358</v>
      </c>
      <c r="E118" s="53"/>
      <c r="F118" s="53"/>
      <c r="G118" s="53"/>
      <c r="H118" s="38" t="s">
        <v>56</v>
      </c>
      <c r="I118" s="5" t="s">
        <v>109</v>
      </c>
      <c r="J118" s="45" t="s">
        <v>75</v>
      </c>
      <c r="K118" s="5" t="str">
        <f>VLOOKUP(J118,Metrics!$D$11:$E$16,2,FALSE)</f>
        <v>NA</v>
      </c>
      <c r="L118" s="36" t="str">
        <f t="shared" si="12"/>
        <v>NA</v>
      </c>
      <c r="M118" s="39" t="s">
        <v>92</v>
      </c>
      <c r="N118" s="68" t="str">
        <f>VLOOKUP(M118,Metrics!G11:H16,2,FALSE)</f>
        <v>This Control's level of configuration and settings provide descent confidence at mitigating the risk</v>
      </c>
      <c r="O118" s="70" t="s">
        <v>60</v>
      </c>
      <c r="P118" s="36" t="str">
        <f t="shared" si="13"/>
        <v>75%</v>
      </c>
      <c r="Q118" s="37" t="e">
        <f t="shared" si="7"/>
        <v>#VALUE!</v>
      </c>
      <c r="R118" s="48"/>
      <c r="T118" s="71" t="s">
        <v>62</v>
      </c>
      <c r="U118" s="73"/>
      <c r="V118"/>
      <c r="W118"/>
      <c r="X118"/>
      <c r="Y118"/>
      <c r="Z118"/>
      <c r="AA118"/>
      <c r="AB118"/>
      <c r="AC118"/>
      <c r="AD118"/>
      <c r="AE118"/>
      <c r="AF118"/>
      <c r="AG118"/>
      <c r="AH118"/>
    </row>
    <row r="119" spans="1:34" ht="23.1">
      <c r="A119" s="104">
        <v>5.2</v>
      </c>
      <c r="B119" s="105">
        <v>1</v>
      </c>
      <c r="C119" s="106" t="s">
        <v>359</v>
      </c>
      <c r="D119" s="11" t="s">
        <v>360</v>
      </c>
      <c r="E119" s="107" t="s">
        <v>55</v>
      </c>
      <c r="F119" s="107" t="s">
        <v>55</v>
      </c>
      <c r="G119" s="107" t="s">
        <v>55</v>
      </c>
      <c r="H119" s="109" t="s">
        <v>156</v>
      </c>
      <c r="I119" s="87" t="s">
        <v>361</v>
      </c>
      <c r="J119" s="85" t="s">
        <v>91</v>
      </c>
      <c r="K119" s="87" t="str">
        <f>VLOOKUP(J119,Metrics!$D$11:$E$16,2,FALSE)</f>
        <v xml:space="preserve">The security Control/ safeguard is not implemented, the risk is not mitigated </v>
      </c>
      <c r="L119" s="89" t="str">
        <f t="shared" si="12"/>
        <v>0%</v>
      </c>
      <c r="M119" s="91" t="s">
        <v>92</v>
      </c>
      <c r="N119" s="93" t="str">
        <f>VLOOKUP(M119,Metrics!G11:H16,2,FALSE)</f>
        <v>This Control's level of configuration and settings provide descent confidence at mitigating the risk</v>
      </c>
      <c r="O119" s="91" t="s">
        <v>60</v>
      </c>
      <c r="P119" s="89" t="str">
        <f t="shared" si="13"/>
        <v>75%</v>
      </c>
      <c r="Q119" s="97">
        <f t="shared" si="7"/>
        <v>0</v>
      </c>
      <c r="R119" s="48"/>
      <c r="S119" s="71" t="s">
        <v>62</v>
      </c>
      <c r="T119" s="71" t="s">
        <v>62</v>
      </c>
      <c r="U119" s="73"/>
      <c r="V119"/>
      <c r="W119"/>
      <c r="X119"/>
      <c r="Y119"/>
      <c r="Z119"/>
      <c r="AA119"/>
      <c r="AB119"/>
      <c r="AC119"/>
      <c r="AD119"/>
      <c r="AE119"/>
      <c r="AF119"/>
      <c r="AG119"/>
      <c r="AH119"/>
    </row>
    <row r="120" spans="1:34">
      <c r="A120" s="104"/>
      <c r="B120" s="105"/>
      <c r="C120" s="106"/>
      <c r="D120" s="11" t="s">
        <v>362</v>
      </c>
      <c r="E120" s="107"/>
      <c r="F120" s="107"/>
      <c r="G120" s="107"/>
      <c r="H120" s="111"/>
      <c r="I120" s="88"/>
      <c r="J120" s="86"/>
      <c r="K120" s="88"/>
      <c r="L120" s="90"/>
      <c r="M120" s="92"/>
      <c r="N120" s="94"/>
      <c r="O120" s="92"/>
      <c r="P120" s="90"/>
      <c r="Q120" s="98"/>
      <c r="R120" s="48"/>
      <c r="S120" s="71" t="s">
        <v>62</v>
      </c>
      <c r="T120" s="71" t="s">
        <v>62</v>
      </c>
      <c r="U120" s="73"/>
      <c r="V120"/>
      <c r="W120"/>
      <c r="X120"/>
      <c r="Y120"/>
      <c r="Z120"/>
      <c r="AA120"/>
      <c r="AB120"/>
      <c r="AC120"/>
      <c r="AD120"/>
      <c r="AE120"/>
      <c r="AF120"/>
      <c r="AG120"/>
      <c r="AH120"/>
    </row>
    <row r="121" spans="1:34" ht="57.6">
      <c r="A121" s="9" t="s">
        <v>363</v>
      </c>
      <c r="B121" s="5">
        <v>2</v>
      </c>
      <c r="C121" s="10" t="s">
        <v>364</v>
      </c>
      <c r="D121" s="11" t="s">
        <v>365</v>
      </c>
      <c r="E121" s="17" t="s">
        <v>55</v>
      </c>
      <c r="F121" s="17" t="s">
        <v>55</v>
      </c>
      <c r="G121" s="17" t="s">
        <v>55</v>
      </c>
      <c r="H121" s="38" t="s">
        <v>156</v>
      </c>
      <c r="I121" s="5" t="s">
        <v>366</v>
      </c>
      <c r="J121" s="45" t="s">
        <v>129</v>
      </c>
      <c r="K121" s="65" t="str">
        <f>VLOOKUP(J121,Metrics!$D$11:$E$16,2,FALSE)</f>
        <v xml:space="preserve">The security Control/ safeguard is almost fully implemented, installed and configured it could even be optimized to the almost expected effeciency, the risk is almost fully mitigated </v>
      </c>
      <c r="L121" s="36" t="str">
        <f t="shared" si="12"/>
        <v>75%</v>
      </c>
      <c r="M121" s="39" t="s">
        <v>69</v>
      </c>
      <c r="N121" s="68" t="str">
        <f>VLOOKUP(M121,Metrics!G11:H16,2,FALSE)</f>
        <v>This Control's level of configuration and settings provide Strong confidence at mitigating the risk</v>
      </c>
      <c r="O121" s="70" t="s">
        <v>60</v>
      </c>
      <c r="P121" s="36" t="str">
        <f t="shared" si="13"/>
        <v>100%</v>
      </c>
      <c r="Q121" s="37">
        <f t="shared" si="7"/>
        <v>0.75</v>
      </c>
      <c r="R121" s="48"/>
      <c r="T121" s="71" t="s">
        <v>62</v>
      </c>
      <c r="U121" s="73"/>
      <c r="V121"/>
      <c r="W121"/>
      <c r="X121"/>
      <c r="Y121"/>
      <c r="Z121"/>
      <c r="AA121"/>
      <c r="AB121"/>
      <c r="AC121"/>
      <c r="AD121"/>
      <c r="AE121"/>
      <c r="AF121"/>
      <c r="AG121"/>
      <c r="AH121"/>
    </row>
    <row r="122" spans="1:34" ht="23.1">
      <c r="A122" s="104" t="s">
        <v>367</v>
      </c>
      <c r="B122" s="105">
        <v>3</v>
      </c>
      <c r="C122" s="106" t="s">
        <v>368</v>
      </c>
      <c r="D122" s="11" t="s">
        <v>369</v>
      </c>
      <c r="E122" s="107" t="s">
        <v>55</v>
      </c>
      <c r="F122" s="108"/>
      <c r="G122" s="108"/>
      <c r="H122" s="109" t="s">
        <v>66</v>
      </c>
      <c r="I122" s="87" t="s">
        <v>370</v>
      </c>
      <c r="J122" s="85" t="s">
        <v>91</v>
      </c>
      <c r="K122" s="87" t="str">
        <f>VLOOKUP(J122,Metrics!$D$11:$E$16,2,FALSE)</f>
        <v xml:space="preserve">The security Control/ safeguard is not implemented, the risk is not mitigated </v>
      </c>
      <c r="L122" s="89" t="str">
        <f t="shared" si="12"/>
        <v>0%</v>
      </c>
      <c r="M122" s="91" t="s">
        <v>92</v>
      </c>
      <c r="N122" s="93" t="str">
        <f>VLOOKUP(M122,Metrics!G11:H16,2,FALSE)</f>
        <v>This Control's level of configuration and settings provide descent confidence at mitigating the risk</v>
      </c>
      <c r="O122" s="95" t="s">
        <v>60</v>
      </c>
      <c r="P122" s="89" t="str">
        <f t="shared" si="13"/>
        <v>75%</v>
      </c>
      <c r="Q122" s="97">
        <f t="shared" si="7"/>
        <v>0</v>
      </c>
      <c r="R122" s="48"/>
      <c r="S122" s="71" t="s">
        <v>62</v>
      </c>
      <c r="T122" s="71" t="s">
        <v>62</v>
      </c>
      <c r="U122" s="73"/>
      <c r="V122"/>
      <c r="W122"/>
      <c r="X122"/>
      <c r="Y122"/>
      <c r="Z122"/>
      <c r="AA122"/>
      <c r="AB122"/>
      <c r="AC122"/>
      <c r="AD122"/>
      <c r="AE122"/>
      <c r="AF122"/>
      <c r="AG122"/>
      <c r="AH122"/>
    </row>
    <row r="123" spans="1:34" ht="34.5">
      <c r="A123" s="104"/>
      <c r="B123" s="105"/>
      <c r="C123" s="106"/>
      <c r="D123" s="11" t="s">
        <v>371</v>
      </c>
      <c r="E123" s="107"/>
      <c r="F123" s="108"/>
      <c r="G123" s="108"/>
      <c r="H123" s="111"/>
      <c r="I123" s="88"/>
      <c r="J123" s="86"/>
      <c r="K123" s="99"/>
      <c r="L123" s="90"/>
      <c r="M123" s="92"/>
      <c r="N123" s="94"/>
      <c r="O123" s="96"/>
      <c r="P123" s="90"/>
      <c r="Q123" s="98"/>
      <c r="R123" s="48"/>
      <c r="S123" s="71" t="s">
        <v>62</v>
      </c>
      <c r="T123" s="71" t="s">
        <v>62</v>
      </c>
      <c r="U123" s="73"/>
      <c r="V123"/>
      <c r="W123"/>
      <c r="X123"/>
      <c r="Y123"/>
      <c r="Z123"/>
      <c r="AA123"/>
      <c r="AB123"/>
      <c r="AC123"/>
      <c r="AD123"/>
      <c r="AE123"/>
      <c r="AF123"/>
      <c r="AG123"/>
      <c r="AH123"/>
    </row>
    <row r="124" spans="1:34" ht="34.5">
      <c r="A124" s="104" t="s">
        <v>372</v>
      </c>
      <c r="B124" s="105">
        <v>3</v>
      </c>
      <c r="C124" s="106" t="s">
        <v>373</v>
      </c>
      <c r="D124" s="11" t="s">
        <v>374</v>
      </c>
      <c r="E124" s="107" t="s">
        <v>55</v>
      </c>
      <c r="F124" s="108"/>
      <c r="G124" s="108"/>
      <c r="H124" s="109" t="s">
        <v>66</v>
      </c>
      <c r="I124" s="87" t="s">
        <v>375</v>
      </c>
      <c r="J124" s="85" t="s">
        <v>68</v>
      </c>
      <c r="K124" s="87" t="str">
        <f>VLOOKUP(J124,Metrics!$D$11:$E$16,2,FALSE)</f>
        <v xml:space="preserve">The security Control/ safeguard is poorly implemented, it could be installed but not configured or barely configured, the risk is not mitigated </v>
      </c>
      <c r="L124" s="89" t="str">
        <f t="shared" si="12"/>
        <v>25%</v>
      </c>
      <c r="M124" s="91" t="s">
        <v>92</v>
      </c>
      <c r="N124" s="93" t="str">
        <f>VLOOKUP(M124,Metrics!G11:H16,2,FALSE)</f>
        <v>This Control's level of configuration and settings provide descent confidence at mitigating the risk</v>
      </c>
      <c r="O124" s="95" t="s">
        <v>60</v>
      </c>
      <c r="P124" s="89" t="str">
        <f t="shared" si="13"/>
        <v>75%</v>
      </c>
      <c r="Q124" s="97">
        <f t="shared" si="7"/>
        <v>0</v>
      </c>
      <c r="R124" s="48"/>
      <c r="T124" s="71" t="s">
        <v>62</v>
      </c>
      <c r="U124" s="73"/>
      <c r="V124"/>
      <c r="W124"/>
      <c r="X124"/>
      <c r="Y124"/>
      <c r="Z124"/>
      <c r="AA124"/>
      <c r="AB124"/>
      <c r="AC124"/>
      <c r="AD124"/>
      <c r="AE124"/>
      <c r="AF124"/>
      <c r="AG124"/>
      <c r="AH124"/>
    </row>
    <row r="125" spans="1:34">
      <c r="A125" s="104"/>
      <c r="B125" s="105"/>
      <c r="C125" s="106"/>
      <c r="D125" s="11" t="s">
        <v>376</v>
      </c>
      <c r="E125" s="107"/>
      <c r="F125" s="108"/>
      <c r="G125" s="108"/>
      <c r="H125" s="110"/>
      <c r="I125" s="99"/>
      <c r="J125" s="112"/>
      <c r="K125" s="99"/>
      <c r="L125" s="100"/>
      <c r="M125" s="101"/>
      <c r="N125" s="103"/>
      <c r="O125" s="137"/>
      <c r="P125" s="100"/>
      <c r="Q125" s="102"/>
      <c r="R125" s="48"/>
      <c r="T125" s="71" t="s">
        <v>62</v>
      </c>
      <c r="U125" s="73"/>
      <c r="V125"/>
      <c r="W125"/>
      <c r="X125"/>
      <c r="Y125"/>
      <c r="Z125"/>
      <c r="AA125"/>
      <c r="AB125"/>
      <c r="AC125"/>
      <c r="AD125"/>
      <c r="AE125"/>
      <c r="AF125"/>
      <c r="AG125"/>
      <c r="AH125"/>
    </row>
    <row r="126" spans="1:34" ht="34.5">
      <c r="A126" s="104"/>
      <c r="B126" s="105"/>
      <c r="C126" s="106"/>
      <c r="D126" s="11" t="s">
        <v>377</v>
      </c>
      <c r="E126" s="107"/>
      <c r="F126" s="108"/>
      <c r="G126" s="108"/>
      <c r="H126" s="111"/>
      <c r="I126" s="88"/>
      <c r="J126" s="86"/>
      <c r="K126" s="88"/>
      <c r="L126" s="90"/>
      <c r="M126" s="92"/>
      <c r="N126" s="94"/>
      <c r="O126" s="96"/>
      <c r="P126" s="90"/>
      <c r="Q126" s="98"/>
      <c r="R126" s="48"/>
      <c r="T126" s="71" t="s">
        <v>62</v>
      </c>
      <c r="U126" s="73"/>
      <c r="V126"/>
      <c r="W126"/>
      <c r="X126"/>
      <c r="Y126"/>
      <c r="Z126"/>
      <c r="AA126"/>
      <c r="AB126"/>
      <c r="AC126"/>
      <c r="AD126"/>
      <c r="AE126"/>
      <c r="AF126"/>
      <c r="AG126"/>
      <c r="AH126"/>
    </row>
    <row r="127" spans="1:34" ht="57.6">
      <c r="A127" s="9">
        <v>5.3</v>
      </c>
      <c r="B127" s="5">
        <v>1</v>
      </c>
      <c r="C127" s="10" t="s">
        <v>378</v>
      </c>
      <c r="D127" s="11" t="s">
        <v>379</v>
      </c>
      <c r="E127" s="17" t="s">
        <v>55</v>
      </c>
      <c r="F127" s="17" t="s">
        <v>55</v>
      </c>
      <c r="G127" s="17" t="s">
        <v>55</v>
      </c>
      <c r="H127" s="38" t="s">
        <v>66</v>
      </c>
      <c r="I127" s="5" t="s">
        <v>380</v>
      </c>
      <c r="J127" s="45" t="s">
        <v>91</v>
      </c>
      <c r="K127" s="65" t="str">
        <f>VLOOKUP(J127,Metrics!$D$11:$E$16,2,FALSE)</f>
        <v xml:space="preserve">The security Control/ safeguard is not implemented, the risk is not mitigated </v>
      </c>
      <c r="L127" s="36" t="str">
        <f t="shared" si="12"/>
        <v>0%</v>
      </c>
      <c r="M127" s="39" t="s">
        <v>92</v>
      </c>
      <c r="N127" s="68" t="str">
        <f>VLOOKUP(M127,Metrics!G11:H16,2,FALSE)</f>
        <v>This Control's level of configuration and settings provide descent confidence at mitigating the risk</v>
      </c>
      <c r="O127" s="70" t="s">
        <v>60</v>
      </c>
      <c r="P127" s="36" t="str">
        <f t="shared" si="13"/>
        <v>75%</v>
      </c>
      <c r="Q127" s="37">
        <f t="shared" si="7"/>
        <v>0</v>
      </c>
      <c r="R127" s="48"/>
      <c r="S127" s="71" t="s">
        <v>62</v>
      </c>
      <c r="T127" s="71" t="s">
        <v>62</v>
      </c>
      <c r="U127" s="73"/>
      <c r="V127"/>
      <c r="W127"/>
      <c r="X127"/>
      <c r="Y127"/>
      <c r="Z127"/>
      <c r="AA127"/>
      <c r="AB127"/>
      <c r="AC127"/>
      <c r="AD127"/>
      <c r="AE127"/>
      <c r="AF127"/>
      <c r="AG127"/>
      <c r="AH127"/>
    </row>
    <row r="128" spans="1:34" ht="57.6">
      <c r="A128" s="9" t="s">
        <v>381</v>
      </c>
      <c r="B128" s="5">
        <v>3</v>
      </c>
      <c r="C128" s="10" t="s">
        <v>382</v>
      </c>
      <c r="D128" s="11" t="s">
        <v>383</v>
      </c>
      <c r="E128" s="17" t="s">
        <v>55</v>
      </c>
      <c r="F128" s="53"/>
      <c r="G128" s="53"/>
      <c r="H128" s="38" t="s">
        <v>66</v>
      </c>
      <c r="I128" s="5" t="s">
        <v>380</v>
      </c>
      <c r="J128" s="45" t="s">
        <v>91</v>
      </c>
      <c r="K128" s="65" t="str">
        <f>VLOOKUP(J128,Metrics!$D$11:$E$16,2,FALSE)</f>
        <v xml:space="preserve">The security Control/ safeguard is not implemented, the risk is not mitigated </v>
      </c>
      <c r="L128" s="36" t="str">
        <f t="shared" si="12"/>
        <v>0%</v>
      </c>
      <c r="M128" s="39" t="s">
        <v>92</v>
      </c>
      <c r="N128" s="68" t="str">
        <f>VLOOKUP(M128,Metrics!G11:H16,2,FALSE)</f>
        <v>This Control's level of configuration and settings provide descent confidence at mitigating the risk</v>
      </c>
      <c r="O128" s="70" t="s">
        <v>60</v>
      </c>
      <c r="P128" s="36" t="str">
        <f t="shared" si="13"/>
        <v>75%</v>
      </c>
      <c r="Q128" s="37">
        <f t="shared" si="7"/>
        <v>0</v>
      </c>
      <c r="R128" s="48"/>
      <c r="S128" s="71" t="s">
        <v>62</v>
      </c>
      <c r="T128" s="71" t="s">
        <v>62</v>
      </c>
      <c r="U128" s="73"/>
      <c r="V128"/>
      <c r="W128"/>
      <c r="X128"/>
      <c r="Y128"/>
      <c r="Z128"/>
      <c r="AA128"/>
      <c r="AB128"/>
      <c r="AC128"/>
      <c r="AD128"/>
      <c r="AE128"/>
      <c r="AF128"/>
      <c r="AG128"/>
      <c r="AH128"/>
    </row>
    <row r="129" spans="1:34" ht="69">
      <c r="A129" s="9">
        <v>5.4</v>
      </c>
      <c r="B129" s="5">
        <v>1</v>
      </c>
      <c r="C129" s="10" t="s">
        <v>384</v>
      </c>
      <c r="D129" s="11" t="s">
        <v>385</v>
      </c>
      <c r="E129" s="17" t="s">
        <v>55</v>
      </c>
      <c r="F129" s="17" t="s">
        <v>55</v>
      </c>
      <c r="G129" s="17" t="s">
        <v>55</v>
      </c>
      <c r="H129" s="38" t="s">
        <v>66</v>
      </c>
      <c r="I129" s="5" t="s">
        <v>384</v>
      </c>
      <c r="J129" s="45" t="s">
        <v>84</v>
      </c>
      <c r="K129" s="5" t="str">
        <f>VLOOKUP(J129,Metrics!$D$11:$E$16,2,FALSE)</f>
        <v xml:space="preserve">The security Control/ safeguard is partially implemented, the security control is installed and configured but not optimized to the expected effeciency, the risk is partially mitigated </v>
      </c>
      <c r="L129" s="36" t="str">
        <f t="shared" si="12"/>
        <v>50%</v>
      </c>
      <c r="M129" s="39" t="s">
        <v>92</v>
      </c>
      <c r="N129" s="68" t="str">
        <f>VLOOKUP(M129,Metrics!G11:H16,2,FALSE)</f>
        <v>This Control's level of configuration and settings provide descent confidence at mitigating the risk</v>
      </c>
      <c r="O129" s="70" t="s">
        <v>60</v>
      </c>
      <c r="P129" s="36" t="str">
        <f t="shared" si="13"/>
        <v>75%</v>
      </c>
      <c r="Q129" s="37">
        <f t="shared" si="7"/>
        <v>0.25</v>
      </c>
      <c r="R129" s="48"/>
      <c r="T129" s="71" t="s">
        <v>62</v>
      </c>
      <c r="U129" s="73"/>
      <c r="V129"/>
      <c r="W129"/>
      <c r="X129"/>
      <c r="Y129"/>
      <c r="Z129"/>
      <c r="AA129"/>
      <c r="AB129"/>
      <c r="AC129"/>
      <c r="AD129"/>
      <c r="AE129"/>
      <c r="AF129"/>
      <c r="AG129"/>
      <c r="AH129"/>
    </row>
    <row r="130" spans="1:34" ht="18">
      <c r="A130" s="113" t="s">
        <v>386</v>
      </c>
      <c r="B130" s="113"/>
      <c r="C130" s="113"/>
      <c r="D130" s="113"/>
      <c r="E130" s="3">
        <v>2</v>
      </c>
      <c r="F130" s="3">
        <v>2</v>
      </c>
      <c r="G130" s="3">
        <v>2</v>
      </c>
      <c r="H130" s="134" t="s">
        <v>387</v>
      </c>
      <c r="I130" s="135"/>
      <c r="J130" s="135"/>
      <c r="K130" s="136"/>
      <c r="L130" s="72">
        <f>SUM(L131+L132+L133)/3</f>
        <v>0.58333333333333337</v>
      </c>
      <c r="M130" s="134" t="s">
        <v>387</v>
      </c>
      <c r="N130" s="135"/>
      <c r="O130" s="136"/>
      <c r="P130" s="72">
        <f>SUM(P131+P132+P133)/3</f>
        <v>0.75</v>
      </c>
      <c r="Q130" s="72">
        <f>SUM(Q131+Q132+Q133)/3</f>
        <v>0.41666666666666669</v>
      </c>
      <c r="R130" s="134" t="s">
        <v>387</v>
      </c>
      <c r="S130" s="135"/>
      <c r="T130" s="136"/>
      <c r="U130" s="73"/>
      <c r="V130"/>
      <c r="W130"/>
      <c r="X130"/>
      <c r="Y130"/>
      <c r="Z130"/>
      <c r="AA130"/>
      <c r="AB130"/>
      <c r="AC130"/>
      <c r="AD130"/>
      <c r="AE130"/>
      <c r="AF130"/>
      <c r="AG130"/>
      <c r="AH130"/>
    </row>
    <row r="131" spans="1:34" ht="57.6">
      <c r="A131" s="9">
        <v>6.1</v>
      </c>
      <c r="B131" s="5">
        <v>1</v>
      </c>
      <c r="C131" s="10" t="s">
        <v>388</v>
      </c>
      <c r="D131" s="11" t="s">
        <v>389</v>
      </c>
      <c r="E131" s="17" t="s">
        <v>55</v>
      </c>
      <c r="F131" s="17" t="s">
        <v>55</v>
      </c>
      <c r="G131" s="17" t="s">
        <v>55</v>
      </c>
      <c r="H131" s="38" t="s">
        <v>56</v>
      </c>
      <c r="I131" s="5" t="s">
        <v>390</v>
      </c>
      <c r="J131" s="45" t="s">
        <v>58</v>
      </c>
      <c r="K131" s="5" t="str">
        <f>VLOOKUP(J131,Metrics!$D$11:$E$16,2,FALSE)</f>
        <v xml:space="preserve">The security Control/ safeguard is fully implemented, installed and configured its configuration is optimized to expected effeciency, the risk is fully mitigated </v>
      </c>
      <c r="L131" s="36" t="str">
        <f>IF(J131="Fully Implemented","100%",IF(J131="Almost fully Implemented","75%",IF(J131="Partially Implemented","50%",IF(J131="Poorly Implemented","25%",IF(J131="Not Implemented ","0%",IF(J131="Not Applicable","NA"))))))</f>
        <v>100%</v>
      </c>
      <c r="M131" s="39" t="s">
        <v>92</v>
      </c>
      <c r="N131" s="68" t="str">
        <f>VLOOKUP(M131,Metrics!G11:H16,2,FALSE)</f>
        <v>This Control's level of configuration and settings provide descent confidence at mitigating the risk</v>
      </c>
      <c r="O131" s="70" t="s">
        <v>60</v>
      </c>
      <c r="P131" s="36" t="str">
        <f>IF(M131="Strongly Confident","100%",IF(M131="Confident","75%",IF(M131="Somehow Confident","50%",IF(M131="Poorly Confident","25%",IF(M131="Not Confident","0%",IF(M131="Not Applicable","NA"))))))</f>
        <v>75%</v>
      </c>
      <c r="Q131" s="37">
        <f t="shared" si="7"/>
        <v>0.75</v>
      </c>
      <c r="R131" s="48"/>
      <c r="T131" s="71" t="s">
        <v>62</v>
      </c>
      <c r="U131" s="73"/>
      <c r="V131"/>
      <c r="W131"/>
      <c r="X131"/>
      <c r="Y131"/>
      <c r="Z131"/>
      <c r="AA131"/>
      <c r="AB131"/>
      <c r="AC131"/>
      <c r="AD131"/>
      <c r="AE131"/>
      <c r="AF131"/>
      <c r="AG131"/>
      <c r="AH131"/>
    </row>
    <row r="132" spans="1:34" ht="57.6">
      <c r="A132" s="13" t="s">
        <v>391</v>
      </c>
      <c r="B132" s="14">
        <v>3</v>
      </c>
      <c r="C132" s="15" t="s">
        <v>392</v>
      </c>
      <c r="D132" s="12" t="s">
        <v>393</v>
      </c>
      <c r="E132" s="53"/>
      <c r="F132" s="53"/>
      <c r="G132" s="53"/>
      <c r="H132" s="38" t="s">
        <v>56</v>
      </c>
      <c r="I132" s="5" t="s">
        <v>394</v>
      </c>
      <c r="J132" s="45" t="s">
        <v>129</v>
      </c>
      <c r="K132" s="5" t="str">
        <f>VLOOKUP(J132,Metrics!$D$11:$E$16,2,FALSE)</f>
        <v xml:space="preserve">The security Control/ safeguard is almost fully implemented, installed and configured it could even be optimized to the almost expected effeciency, the risk is almost fully mitigated </v>
      </c>
      <c r="L132" s="36" t="str">
        <f>IF(J132="Fully Implemented","100%",IF(J132="Almost fully Implemented","75%",IF(J132="Partially Implemented","50%",IF(J132="Poorly Implemented","25%",IF(J132="Not Implemented ","0%",IF(J132="Not Applicable","NA"))))))</f>
        <v>75%</v>
      </c>
      <c r="M132" s="39" t="s">
        <v>92</v>
      </c>
      <c r="N132" s="68" t="str">
        <f>VLOOKUP(M132,Metrics!G11:H16,2,FALSE)</f>
        <v>This Control's level of configuration and settings provide descent confidence at mitigating the risk</v>
      </c>
      <c r="O132" s="70" t="s">
        <v>60</v>
      </c>
      <c r="P132" s="36" t="str">
        <f>IF(M132="Strongly Confident","100%",IF(M132="Confident","75%",IF(M132="Somehow Confident","50%",IF(M132="Poorly Confident","25%",IF(M132="Not Confident","0%",IF(M132="Not Applicable","NA"))))))</f>
        <v>75%</v>
      </c>
      <c r="Q132" s="37">
        <f t="shared" si="7"/>
        <v>0.5</v>
      </c>
      <c r="R132" s="48" t="s">
        <v>123</v>
      </c>
      <c r="T132" s="71" t="s">
        <v>62</v>
      </c>
      <c r="U132" s="73"/>
      <c r="V132"/>
      <c r="W132"/>
      <c r="X132"/>
      <c r="Y132"/>
      <c r="Z132"/>
      <c r="AA132"/>
      <c r="AB132"/>
      <c r="AC132"/>
      <c r="AD132"/>
      <c r="AE132"/>
      <c r="AF132"/>
      <c r="AG132"/>
      <c r="AH132"/>
    </row>
    <row r="133" spans="1:34" ht="34.5">
      <c r="A133" s="104">
        <v>6.2</v>
      </c>
      <c r="B133" s="105">
        <v>2</v>
      </c>
      <c r="C133" s="106" t="s">
        <v>395</v>
      </c>
      <c r="D133" s="11" t="s">
        <v>396</v>
      </c>
      <c r="E133" s="107" t="s">
        <v>55</v>
      </c>
      <c r="F133" s="107" t="s">
        <v>55</v>
      </c>
      <c r="G133" s="107" t="s">
        <v>55</v>
      </c>
      <c r="H133" s="109" t="s">
        <v>56</v>
      </c>
      <c r="I133" s="87" t="s">
        <v>397</v>
      </c>
      <c r="J133" s="85" t="s">
        <v>91</v>
      </c>
      <c r="K133" s="87" t="str">
        <f>VLOOKUP(J133,Metrics!$D$11:$E$16,2,FALSE)</f>
        <v xml:space="preserve">The security Control/ safeguard is not implemented, the risk is not mitigated </v>
      </c>
      <c r="L133" s="89" t="str">
        <f>IF(J133="Fully Implemented","100%",IF(J133="Almost fully Implemented","75%",IF(J133="Partially Implemented","50%",IF(J133="Poorly Implemented","25%",IF(J133="Not Implemented ","0%",IF(J133="Not Applicable","NA"))))))</f>
        <v>0%</v>
      </c>
      <c r="M133" s="91" t="s">
        <v>92</v>
      </c>
      <c r="N133" s="93" t="str">
        <f>VLOOKUP(M133,Metrics!G11:H16,2,FALSE)</f>
        <v>This Control's level of configuration and settings provide descent confidence at mitigating the risk</v>
      </c>
      <c r="O133" s="95" t="s">
        <v>60</v>
      </c>
      <c r="P133" s="89" t="str">
        <f>IF(M133="Strongly Confident","100%",IF(M133="Confident","75%",IF(M133="Somehow Confident","50%",IF(M133="Poorly Confident","25%",IF(M133="Not Confident","0%",IF(M133="Not Applicable","NA"))))))</f>
        <v>75%</v>
      </c>
      <c r="Q133" s="97">
        <f t="shared" si="7"/>
        <v>0</v>
      </c>
      <c r="R133" s="48"/>
      <c r="S133" s="71" t="s">
        <v>62</v>
      </c>
      <c r="T133" s="71" t="s">
        <v>62</v>
      </c>
      <c r="U133" s="73"/>
      <c r="V133"/>
      <c r="W133"/>
      <c r="X133"/>
      <c r="Y133"/>
      <c r="Z133"/>
      <c r="AA133"/>
      <c r="AB133"/>
      <c r="AC133"/>
      <c r="AD133"/>
      <c r="AE133"/>
      <c r="AF133"/>
      <c r="AG133"/>
      <c r="AH133"/>
    </row>
    <row r="134" spans="1:34">
      <c r="A134" s="104"/>
      <c r="B134" s="105"/>
      <c r="C134" s="106"/>
      <c r="D134" s="11" t="s">
        <v>398</v>
      </c>
      <c r="E134" s="107"/>
      <c r="F134" s="107"/>
      <c r="G134" s="107"/>
      <c r="H134" s="111"/>
      <c r="I134" s="88"/>
      <c r="J134" s="86"/>
      <c r="K134" s="88"/>
      <c r="L134" s="90"/>
      <c r="M134" s="92"/>
      <c r="N134" s="94"/>
      <c r="O134" s="96"/>
      <c r="P134" s="90"/>
      <c r="Q134" s="98"/>
      <c r="R134" s="48"/>
      <c r="S134" s="71" t="s">
        <v>62</v>
      </c>
      <c r="T134" s="71" t="s">
        <v>62</v>
      </c>
      <c r="U134" s="73"/>
      <c r="V134"/>
      <c r="W134"/>
      <c r="X134"/>
      <c r="Y134"/>
      <c r="Z134"/>
      <c r="AA134"/>
      <c r="AB134"/>
      <c r="AC134"/>
      <c r="AD134"/>
      <c r="AE134"/>
      <c r="AF134"/>
      <c r="AG134"/>
      <c r="AH134"/>
    </row>
    <row r="135" spans="1:34" ht="18">
      <c r="A135" s="113" t="s">
        <v>399</v>
      </c>
      <c r="B135" s="113"/>
      <c r="C135" s="113"/>
      <c r="D135" s="113"/>
      <c r="E135" s="3">
        <v>4</v>
      </c>
      <c r="F135" s="3">
        <v>2</v>
      </c>
      <c r="G135" s="3">
        <v>2</v>
      </c>
      <c r="H135" s="134" t="s">
        <v>400</v>
      </c>
      <c r="I135" s="135"/>
      <c r="J135" s="135"/>
      <c r="K135" s="136"/>
      <c r="L135" s="72">
        <f>SUM(L136+L137+L138+L139+L140+L141+L142+L143+L144+L145+L146+L147+L148)/13</f>
        <v>0.23076923076923078</v>
      </c>
      <c r="M135" s="134" t="s">
        <v>400</v>
      </c>
      <c r="N135" s="135"/>
      <c r="O135" s="136"/>
      <c r="P135" s="72">
        <f>SUM(P136+P137+P138+P139+P140+P141+P142+P143+P144+P145+P147+P148)/12</f>
        <v>0.85416666666666663</v>
      </c>
      <c r="Q135" s="72">
        <f>SUM(Q136+Q137+Q138+Q139+Q140+Q141+Q142+Q143+Q144+Q145+Q147+Q148)/12</f>
        <v>0.1875</v>
      </c>
      <c r="R135" s="134" t="s">
        <v>400</v>
      </c>
      <c r="S135" s="135"/>
      <c r="T135" s="136"/>
      <c r="U135" s="73"/>
      <c r="V135"/>
      <c r="W135"/>
      <c r="X135"/>
      <c r="Y135"/>
      <c r="Z135"/>
      <c r="AA135"/>
      <c r="AB135"/>
      <c r="AC135"/>
      <c r="AD135"/>
      <c r="AE135"/>
      <c r="AF135"/>
      <c r="AG135"/>
      <c r="AH135"/>
    </row>
    <row r="136" spans="1:34" ht="57.6">
      <c r="A136" s="9">
        <v>7.1</v>
      </c>
      <c r="B136" s="5">
        <v>1</v>
      </c>
      <c r="C136" s="10" t="s">
        <v>401</v>
      </c>
      <c r="D136" s="11" t="s">
        <v>402</v>
      </c>
      <c r="E136" s="17" t="s">
        <v>55</v>
      </c>
      <c r="F136" s="17" t="s">
        <v>55</v>
      </c>
      <c r="G136" s="17" t="s">
        <v>55</v>
      </c>
      <c r="H136" s="38" t="s">
        <v>66</v>
      </c>
      <c r="I136" s="5" t="s">
        <v>403</v>
      </c>
      <c r="J136" s="45" t="s">
        <v>91</v>
      </c>
      <c r="K136" s="5" t="str">
        <f>VLOOKUP(J136,Metrics!$D$11:$E$16,2,FALSE)</f>
        <v xml:space="preserve">The security Control/ safeguard is not implemented, the risk is not mitigated </v>
      </c>
      <c r="L136" s="36" t="str">
        <f t="shared" ref="L136:L148" si="14">IF(J136="Fully Implemented","100%",IF(J136="Almost fully Implemented","75%",IF(J136="Partially Implemented","50%",IF(J136="Poorly Implemented","25%",IF(J136="Not Implemented ","0%",IF(J136="Not Applicable","NA"))))))</f>
        <v>0%</v>
      </c>
      <c r="M136" s="39" t="s">
        <v>69</v>
      </c>
      <c r="N136" s="68" t="str">
        <f>VLOOKUP(M136,Metrics!G11:H16,2,FALSE)</f>
        <v>This Control's level of configuration and settings provide Strong confidence at mitigating the risk</v>
      </c>
      <c r="O136" s="70" t="s">
        <v>60</v>
      </c>
      <c r="P136" s="36" t="str">
        <f t="shared" ref="P136:P143" si="15">IF(M136="Strongly Confident","100%",IF(M136="Confident","75%",IF(M136="Somehow Confident","50%",IF(M136="Poorly Confident","25%",IF(M136="Not Confident","0%",IF(M136="Not Applicable","NA"))))))</f>
        <v>100%</v>
      </c>
      <c r="Q136" s="37">
        <f t="shared" ref="Q136:Q148" si="16">MAX(0,(P136-(1-L136)))</f>
        <v>0</v>
      </c>
      <c r="R136" s="48"/>
      <c r="S136" s="71" t="s">
        <v>62</v>
      </c>
      <c r="T136" s="71" t="s">
        <v>62</v>
      </c>
      <c r="U136" s="73"/>
      <c r="V136"/>
      <c r="W136"/>
      <c r="X136"/>
      <c r="Y136"/>
      <c r="Z136"/>
      <c r="AA136"/>
      <c r="AB136"/>
      <c r="AC136"/>
      <c r="AD136"/>
      <c r="AE136"/>
      <c r="AF136"/>
      <c r="AG136"/>
      <c r="AH136"/>
    </row>
    <row r="137" spans="1:34" ht="57.6">
      <c r="A137" s="9" t="s">
        <v>404</v>
      </c>
      <c r="B137" s="5">
        <v>2</v>
      </c>
      <c r="C137" s="10" t="s">
        <v>405</v>
      </c>
      <c r="D137" s="11" t="s">
        <v>406</v>
      </c>
      <c r="E137" s="17" t="s">
        <v>55</v>
      </c>
      <c r="F137" s="17" t="s">
        <v>55</v>
      </c>
      <c r="G137" s="17" t="s">
        <v>55</v>
      </c>
      <c r="H137" s="38" t="s">
        <v>66</v>
      </c>
      <c r="I137" s="5" t="s">
        <v>407</v>
      </c>
      <c r="J137" s="45" t="s">
        <v>91</v>
      </c>
      <c r="K137" s="5" t="str">
        <f>VLOOKUP(J137,Metrics!$D$11:$E$16,2,FALSE)</f>
        <v xml:space="preserve">The security Control/ safeguard is not implemented, the risk is not mitigated </v>
      </c>
      <c r="L137" s="36" t="str">
        <f t="shared" si="14"/>
        <v>0%</v>
      </c>
      <c r="M137" s="39" t="s">
        <v>69</v>
      </c>
      <c r="N137" s="68" t="str">
        <f>VLOOKUP(M137,Metrics!G11:H16,2,FALSE)</f>
        <v>This Control's level of configuration and settings provide Strong confidence at mitigating the risk</v>
      </c>
      <c r="O137" s="70" t="s">
        <v>60</v>
      </c>
      <c r="P137" s="36" t="str">
        <f t="shared" si="15"/>
        <v>100%</v>
      </c>
      <c r="Q137" s="37">
        <f t="shared" si="16"/>
        <v>0</v>
      </c>
      <c r="R137" s="48"/>
      <c r="S137" s="71" t="s">
        <v>62</v>
      </c>
      <c r="T137" s="71" t="s">
        <v>62</v>
      </c>
      <c r="U137" s="73"/>
      <c r="V137"/>
      <c r="W137"/>
      <c r="X137"/>
      <c r="Y137"/>
      <c r="Z137"/>
      <c r="AA137"/>
      <c r="AB137"/>
      <c r="AC137"/>
      <c r="AD137"/>
      <c r="AE137"/>
      <c r="AF137"/>
      <c r="AG137"/>
      <c r="AH137"/>
    </row>
    <row r="138" spans="1:34" ht="57.6">
      <c r="A138" s="9" t="s">
        <v>408</v>
      </c>
      <c r="B138" s="5">
        <v>3</v>
      </c>
      <c r="C138" s="10" t="s">
        <v>409</v>
      </c>
      <c r="D138" s="11" t="s">
        <v>410</v>
      </c>
      <c r="E138" s="17" t="s">
        <v>55</v>
      </c>
      <c r="F138" s="53"/>
      <c r="G138" s="53"/>
      <c r="H138" s="38" t="s">
        <v>66</v>
      </c>
      <c r="I138" s="5" t="s">
        <v>411</v>
      </c>
      <c r="J138" s="45" t="s">
        <v>91</v>
      </c>
      <c r="K138" s="5" t="str">
        <f>VLOOKUP(J138,Metrics!$D$11:$E$16,2,FALSE)</f>
        <v xml:space="preserve">The security Control/ safeguard is not implemented, the risk is not mitigated </v>
      </c>
      <c r="L138" s="36" t="str">
        <f t="shared" si="14"/>
        <v>0%</v>
      </c>
      <c r="M138" s="39" t="s">
        <v>69</v>
      </c>
      <c r="N138" s="68" t="str">
        <f>VLOOKUP(M138,Metrics!G11:H16,2,FALSE)</f>
        <v>This Control's level of configuration and settings provide Strong confidence at mitigating the risk</v>
      </c>
      <c r="O138" s="70" t="s">
        <v>60</v>
      </c>
      <c r="P138" s="36" t="str">
        <f t="shared" si="15"/>
        <v>100%</v>
      </c>
      <c r="Q138" s="37">
        <f t="shared" si="16"/>
        <v>0</v>
      </c>
      <c r="R138" s="48"/>
      <c r="S138" s="71" t="s">
        <v>62</v>
      </c>
      <c r="T138" s="71" t="s">
        <v>62</v>
      </c>
      <c r="U138" s="73"/>
      <c r="V138"/>
      <c r="W138"/>
      <c r="X138"/>
      <c r="Y138"/>
      <c r="Z138"/>
      <c r="AA138"/>
      <c r="AB138"/>
      <c r="AC138"/>
      <c r="AD138"/>
      <c r="AE138"/>
      <c r="AF138"/>
      <c r="AG138"/>
      <c r="AH138"/>
    </row>
    <row r="139" spans="1:34" ht="57.6">
      <c r="A139" s="9">
        <v>7.2</v>
      </c>
      <c r="B139" s="5">
        <v>1</v>
      </c>
      <c r="C139" s="10" t="s">
        <v>412</v>
      </c>
      <c r="D139" s="11" t="s">
        <v>413</v>
      </c>
      <c r="E139" s="17" t="s">
        <v>55</v>
      </c>
      <c r="F139" s="17" t="s">
        <v>55</v>
      </c>
      <c r="G139" s="17" t="s">
        <v>55</v>
      </c>
      <c r="H139" s="38" t="s">
        <v>66</v>
      </c>
      <c r="I139" s="5" t="s">
        <v>414</v>
      </c>
      <c r="J139" s="45" t="s">
        <v>91</v>
      </c>
      <c r="K139" s="5" t="str">
        <f>VLOOKUP(J139,Metrics!$D$11:$E$16,2,FALSE)</f>
        <v xml:space="preserve">The security Control/ safeguard is not implemented, the risk is not mitigated </v>
      </c>
      <c r="L139" s="36" t="str">
        <f t="shared" si="14"/>
        <v>0%</v>
      </c>
      <c r="M139" s="39" t="s">
        <v>92</v>
      </c>
      <c r="N139" s="68" t="str">
        <f>VLOOKUP(M139,Metrics!G11:H16,2,FALSE)</f>
        <v>This Control's level of configuration and settings provide descent confidence at mitigating the risk</v>
      </c>
      <c r="O139" s="70" t="s">
        <v>60</v>
      </c>
      <c r="P139" s="36" t="str">
        <f t="shared" si="15"/>
        <v>75%</v>
      </c>
      <c r="Q139" s="37">
        <f t="shared" si="16"/>
        <v>0</v>
      </c>
      <c r="R139" s="48"/>
      <c r="S139" s="71" t="s">
        <v>62</v>
      </c>
      <c r="T139" s="71" t="s">
        <v>62</v>
      </c>
      <c r="U139" s="73"/>
      <c r="V139"/>
      <c r="W139"/>
      <c r="X139"/>
      <c r="Y139"/>
      <c r="Z139"/>
      <c r="AA139"/>
      <c r="AB139"/>
      <c r="AC139"/>
      <c r="AD139"/>
      <c r="AE139"/>
      <c r="AF139"/>
      <c r="AG139"/>
      <c r="AH139"/>
    </row>
    <row r="140" spans="1:34" ht="57.6">
      <c r="A140" s="9">
        <v>7.3</v>
      </c>
      <c r="B140" s="5">
        <v>1</v>
      </c>
      <c r="C140" s="10" t="s">
        <v>415</v>
      </c>
      <c r="D140" s="11" t="s">
        <v>416</v>
      </c>
      <c r="E140" s="17" t="s">
        <v>55</v>
      </c>
      <c r="F140" s="17" t="s">
        <v>55</v>
      </c>
      <c r="G140" s="17" t="s">
        <v>55</v>
      </c>
      <c r="H140" s="38" t="s">
        <v>66</v>
      </c>
      <c r="I140" s="5" t="s">
        <v>415</v>
      </c>
      <c r="J140" s="45" t="s">
        <v>58</v>
      </c>
      <c r="K140" s="5" t="str">
        <f>VLOOKUP(J140,Metrics!$D$11:$E$16,2,FALSE)</f>
        <v xml:space="preserve">The security Control/ safeguard is fully implemented, installed and configured its configuration is optimized to expected effeciency, the risk is fully mitigated </v>
      </c>
      <c r="L140" s="36" t="str">
        <f t="shared" si="14"/>
        <v>100%</v>
      </c>
      <c r="M140" s="39" t="s">
        <v>92</v>
      </c>
      <c r="N140" s="68" t="str">
        <f>VLOOKUP(M140,Metrics!G11:H16,2,FALSE)</f>
        <v>This Control's level of configuration and settings provide descent confidence at mitigating the risk</v>
      </c>
      <c r="O140" s="70" t="s">
        <v>60</v>
      </c>
      <c r="P140" s="36" t="str">
        <f t="shared" si="15"/>
        <v>75%</v>
      </c>
      <c r="Q140" s="37">
        <f t="shared" si="16"/>
        <v>0.75</v>
      </c>
      <c r="R140" s="48"/>
      <c r="T140" s="71" t="s">
        <v>62</v>
      </c>
      <c r="U140" s="73"/>
      <c r="V140"/>
      <c r="W140"/>
      <c r="X140"/>
      <c r="Y140"/>
      <c r="Z140"/>
      <c r="AA140"/>
      <c r="AB140"/>
      <c r="AC140"/>
      <c r="AD140"/>
      <c r="AE140"/>
      <c r="AF140"/>
      <c r="AG140"/>
      <c r="AH140"/>
    </row>
    <row r="141" spans="1:34" ht="57.6">
      <c r="A141" s="9" t="s">
        <v>417</v>
      </c>
      <c r="B141" s="5">
        <v>2</v>
      </c>
      <c r="C141" s="10" t="s">
        <v>418</v>
      </c>
      <c r="D141" s="11" t="s">
        <v>419</v>
      </c>
      <c r="E141" s="17" t="s">
        <v>55</v>
      </c>
      <c r="F141" s="17" t="s">
        <v>55</v>
      </c>
      <c r="G141" s="17" t="s">
        <v>55</v>
      </c>
      <c r="H141" s="38" t="s">
        <v>66</v>
      </c>
      <c r="I141" s="5" t="s">
        <v>418</v>
      </c>
      <c r="J141" s="45" t="s">
        <v>58</v>
      </c>
      <c r="K141" s="5" t="str">
        <f>VLOOKUP(J141,Metrics!$D$11:$E$16,2,FALSE)</f>
        <v xml:space="preserve">The security Control/ safeguard is fully implemented, installed and configured its configuration is optimized to expected effeciency, the risk is fully mitigated </v>
      </c>
      <c r="L141" s="36" t="str">
        <f t="shared" si="14"/>
        <v>100%</v>
      </c>
      <c r="M141" s="39" t="s">
        <v>92</v>
      </c>
      <c r="N141" s="68" t="str">
        <f>VLOOKUP(M141,Metrics!G11:H16,2,FALSE)</f>
        <v>This Control's level of configuration and settings provide descent confidence at mitigating the risk</v>
      </c>
      <c r="O141" s="70" t="s">
        <v>60</v>
      </c>
      <c r="P141" s="36" t="str">
        <f t="shared" si="15"/>
        <v>75%</v>
      </c>
      <c r="Q141" s="37">
        <f t="shared" si="16"/>
        <v>0.75</v>
      </c>
      <c r="R141" s="48"/>
      <c r="T141" s="71" t="s">
        <v>62</v>
      </c>
      <c r="U141" s="73"/>
      <c r="V141"/>
      <c r="W141"/>
      <c r="X141"/>
      <c r="Y141"/>
      <c r="Z141"/>
      <c r="AA141"/>
      <c r="AB141"/>
      <c r="AC141"/>
      <c r="AD141"/>
      <c r="AE141"/>
      <c r="AF141"/>
      <c r="AG141"/>
      <c r="AH141"/>
    </row>
    <row r="142" spans="1:34" ht="57.6">
      <c r="A142" s="9" t="s">
        <v>420</v>
      </c>
      <c r="B142" s="5">
        <v>3</v>
      </c>
      <c r="C142" s="10" t="s">
        <v>421</v>
      </c>
      <c r="D142" s="11" t="s">
        <v>422</v>
      </c>
      <c r="E142" s="17" t="s">
        <v>55</v>
      </c>
      <c r="F142" s="53"/>
      <c r="G142" s="53"/>
      <c r="H142" s="38" t="s">
        <v>66</v>
      </c>
      <c r="I142" s="5" t="s">
        <v>421</v>
      </c>
      <c r="J142" s="45" t="s">
        <v>91</v>
      </c>
      <c r="K142" s="5" t="str">
        <f>VLOOKUP(J142,Metrics!$D$11:$E$16,2,FALSE)</f>
        <v xml:space="preserve">The security Control/ safeguard is not implemented, the risk is not mitigated </v>
      </c>
      <c r="L142" s="36" t="str">
        <f t="shared" si="14"/>
        <v>0%</v>
      </c>
      <c r="M142" s="39" t="s">
        <v>92</v>
      </c>
      <c r="N142" s="68" t="str">
        <f>VLOOKUP(M142,Metrics!G11:H16,2,FALSE)</f>
        <v>This Control's level of configuration and settings provide descent confidence at mitigating the risk</v>
      </c>
      <c r="O142" s="70" t="s">
        <v>60</v>
      </c>
      <c r="P142" s="36" t="str">
        <f t="shared" si="15"/>
        <v>75%</v>
      </c>
      <c r="Q142" s="37">
        <f t="shared" si="16"/>
        <v>0</v>
      </c>
      <c r="R142" s="48"/>
      <c r="S142" s="71" t="s">
        <v>62</v>
      </c>
      <c r="T142" s="71" t="s">
        <v>62</v>
      </c>
      <c r="U142" s="73"/>
      <c r="V142"/>
      <c r="W142"/>
      <c r="X142"/>
      <c r="Y142"/>
      <c r="Z142"/>
      <c r="AA142"/>
      <c r="AB142"/>
      <c r="AC142"/>
      <c r="AD142"/>
      <c r="AE142"/>
      <c r="AF142"/>
      <c r="AG142"/>
      <c r="AH142"/>
    </row>
    <row r="143" spans="1:34" ht="57.6">
      <c r="A143" s="9">
        <v>7.4</v>
      </c>
      <c r="B143" s="5">
        <v>1</v>
      </c>
      <c r="C143" s="10" t="s">
        <v>423</v>
      </c>
      <c r="D143" s="11" t="s">
        <v>424</v>
      </c>
      <c r="E143" s="17" t="s">
        <v>55</v>
      </c>
      <c r="F143" s="17" t="s">
        <v>55</v>
      </c>
      <c r="G143" s="17" t="s">
        <v>55</v>
      </c>
      <c r="H143" s="38" t="s">
        <v>66</v>
      </c>
      <c r="I143" s="5" t="s">
        <v>423</v>
      </c>
      <c r="J143" s="45" t="s">
        <v>91</v>
      </c>
      <c r="K143" s="5" t="str">
        <f>VLOOKUP(J143,Metrics!$D$11:$E$16,2,FALSE)</f>
        <v xml:space="preserve">The security Control/ safeguard is not implemented, the risk is not mitigated </v>
      </c>
      <c r="L143" s="36" t="str">
        <f t="shared" si="14"/>
        <v>0%</v>
      </c>
      <c r="M143" s="39" t="s">
        <v>92</v>
      </c>
      <c r="N143" s="68" t="str">
        <f>VLOOKUP(M143,Metrics!G11:H16,2,FALSE)</f>
        <v>This Control's level of configuration and settings provide descent confidence at mitigating the risk</v>
      </c>
      <c r="O143" s="70" t="s">
        <v>60</v>
      </c>
      <c r="P143" s="36" t="str">
        <f t="shared" si="15"/>
        <v>75%</v>
      </c>
      <c r="Q143" s="37">
        <f t="shared" si="16"/>
        <v>0</v>
      </c>
      <c r="R143" s="48"/>
      <c r="S143" s="71" t="s">
        <v>62</v>
      </c>
      <c r="T143" s="71" t="s">
        <v>62</v>
      </c>
      <c r="U143" s="73"/>
      <c r="V143"/>
      <c r="W143"/>
      <c r="X143"/>
      <c r="Y143"/>
      <c r="Z143"/>
      <c r="AA143"/>
      <c r="AB143"/>
      <c r="AC143"/>
      <c r="AD143"/>
      <c r="AE143"/>
      <c r="AF143"/>
      <c r="AG143"/>
      <c r="AH143"/>
    </row>
    <row r="144" spans="1:34" ht="57.6">
      <c r="A144" s="9">
        <v>7.5</v>
      </c>
      <c r="B144" s="5">
        <v>1</v>
      </c>
      <c r="C144" s="10" t="s">
        <v>425</v>
      </c>
      <c r="D144" s="11" t="s">
        <v>426</v>
      </c>
      <c r="E144" s="17" t="s">
        <v>55</v>
      </c>
      <c r="F144" s="17" t="s">
        <v>55</v>
      </c>
      <c r="G144" s="17" t="s">
        <v>55</v>
      </c>
      <c r="H144" s="38" t="s">
        <v>156</v>
      </c>
      <c r="I144" s="5" t="s">
        <v>427</v>
      </c>
      <c r="J144" s="45" t="s">
        <v>91</v>
      </c>
      <c r="K144" s="5" t="str">
        <f>VLOOKUP(J144,Metrics!$D$11:$E$16,2,FALSE)</f>
        <v xml:space="preserve">The security Control/ safeguard is not implemented, the risk is not mitigated </v>
      </c>
      <c r="L144" s="36" t="str">
        <f t="shared" si="14"/>
        <v>0%</v>
      </c>
      <c r="M144" s="39" t="s">
        <v>69</v>
      </c>
      <c r="N144" s="68" t="str">
        <f>VLOOKUP(M144,Metrics!G11:H16,2,FALSE)</f>
        <v>This Control's level of configuration and settings provide Strong confidence at mitigating the risk</v>
      </c>
      <c r="O144" s="70" t="s">
        <v>60</v>
      </c>
      <c r="P144" s="36" t="str">
        <f>IF(M144="Strongly Confident","100%",IF(M144="Confident","75%",IF(M144="Somehow Confident","50%",IF(M144="Poorly Confident","25%",IF(M144="Not Confident","0%",IF(M144="Not Applicable","NA"))))))</f>
        <v>100%</v>
      </c>
      <c r="Q144" s="37">
        <f t="shared" si="16"/>
        <v>0</v>
      </c>
      <c r="R144" s="48"/>
      <c r="S144" s="71" t="s">
        <v>62</v>
      </c>
      <c r="T144" s="71" t="s">
        <v>62</v>
      </c>
      <c r="U144" s="73"/>
      <c r="V144"/>
      <c r="W144"/>
      <c r="X144"/>
      <c r="Y144"/>
      <c r="Z144"/>
      <c r="AA144"/>
      <c r="AB144"/>
      <c r="AC144"/>
      <c r="AD144"/>
      <c r="AE144"/>
      <c r="AF144"/>
      <c r="AG144"/>
      <c r="AH144"/>
    </row>
    <row r="145" spans="1:34" ht="57.6">
      <c r="A145" s="9">
        <v>7.6</v>
      </c>
      <c r="B145" s="5">
        <v>1</v>
      </c>
      <c r="C145" s="10" t="s">
        <v>428</v>
      </c>
      <c r="D145" s="11" t="s">
        <v>429</v>
      </c>
      <c r="E145" s="17" t="s">
        <v>55</v>
      </c>
      <c r="F145" s="17" t="s">
        <v>55</v>
      </c>
      <c r="G145" s="17" t="s">
        <v>55</v>
      </c>
      <c r="H145" s="38" t="s">
        <v>66</v>
      </c>
      <c r="I145" s="5" t="s">
        <v>430</v>
      </c>
      <c r="J145" s="45" t="s">
        <v>91</v>
      </c>
      <c r="K145" s="5" t="str">
        <f>VLOOKUP(J145,Metrics!$D$11:$E$16,2,FALSE)</f>
        <v xml:space="preserve">The security Control/ safeguard is not implemented, the risk is not mitigated </v>
      </c>
      <c r="L145" s="36" t="str">
        <f t="shared" si="14"/>
        <v>0%</v>
      </c>
      <c r="M145" s="39" t="s">
        <v>69</v>
      </c>
      <c r="N145" s="68" t="str">
        <f>VLOOKUP(M145,Metrics!G11:H16,2,FALSE)</f>
        <v>This Control's level of configuration and settings provide Strong confidence at mitigating the risk</v>
      </c>
      <c r="O145" s="70" t="s">
        <v>60</v>
      </c>
      <c r="P145" s="36" t="str">
        <f>IF(M145="Strongly Confident","100%",IF(M145="Confident","75%",IF(M145="Somehow Confident","50%",IF(M145="Poorly Confident","25%",IF(M145="Not Confident","0%",IF(M145="Not Applicable","NA"))))))</f>
        <v>100%</v>
      </c>
      <c r="Q145" s="37">
        <f>MAX(0,(P145-(1-L145)))</f>
        <v>0</v>
      </c>
      <c r="R145" s="48"/>
      <c r="S145" s="71" t="s">
        <v>62</v>
      </c>
      <c r="T145" s="71" t="s">
        <v>62</v>
      </c>
      <c r="U145" s="73"/>
      <c r="V145"/>
      <c r="W145"/>
      <c r="X145"/>
      <c r="Y145"/>
      <c r="Z145"/>
      <c r="AA145"/>
      <c r="AB145"/>
      <c r="AC145"/>
      <c r="AD145"/>
      <c r="AE145"/>
      <c r="AF145"/>
      <c r="AG145"/>
      <c r="AH145"/>
    </row>
    <row r="146" spans="1:34" ht="23.1">
      <c r="A146" s="9" t="s">
        <v>431</v>
      </c>
      <c r="B146" s="5">
        <v>3</v>
      </c>
      <c r="C146" s="10" t="s">
        <v>432</v>
      </c>
      <c r="D146" s="11" t="s">
        <v>433</v>
      </c>
      <c r="E146" s="17" t="s">
        <v>55</v>
      </c>
      <c r="F146" s="53"/>
      <c r="G146" s="53"/>
      <c r="H146" s="38" t="s">
        <v>66</v>
      </c>
      <c r="I146" s="5" t="s">
        <v>432</v>
      </c>
      <c r="J146" s="45" t="s">
        <v>91</v>
      </c>
      <c r="K146" s="5" t="str">
        <f>VLOOKUP(J146,Metrics!$D$11:$E$16,2,FALSE)</f>
        <v xml:space="preserve">The security Control/ safeguard is not implemented, the risk is not mitigated </v>
      </c>
      <c r="L146" s="36" t="str">
        <f t="shared" si="14"/>
        <v>0%</v>
      </c>
      <c r="M146" s="39" t="s">
        <v>75</v>
      </c>
      <c r="N146" s="68" t="str">
        <f>VLOOKUP(M146,Metrics!G11:H16,2,FALSE)</f>
        <v>NA</v>
      </c>
      <c r="O146" s="70" t="s">
        <v>60</v>
      </c>
      <c r="P146" s="36" t="str">
        <f>IF(M146="Strongly Confident","100%",IF(M146="Confident","75%",IF(M146="Somehow Confident","50%",IF(M146="Poorly Confident","25%",IF(M146="Not Confident","0%",IF(M146="Not Applicable","NA"))))))</f>
        <v>NA</v>
      </c>
      <c r="Q146" s="37" t="e">
        <f t="shared" si="16"/>
        <v>#VALUE!</v>
      </c>
      <c r="R146" s="48"/>
      <c r="S146" s="71" t="s">
        <v>62</v>
      </c>
      <c r="T146" s="71" t="s">
        <v>62</v>
      </c>
      <c r="U146" s="73"/>
      <c r="V146"/>
      <c r="W146"/>
      <c r="X146"/>
      <c r="Y146"/>
      <c r="Z146"/>
      <c r="AA146"/>
      <c r="AB146"/>
      <c r="AC146"/>
      <c r="AD146"/>
      <c r="AE146"/>
      <c r="AF146"/>
      <c r="AG146"/>
      <c r="AH146"/>
    </row>
    <row r="147" spans="1:34" ht="57.6">
      <c r="A147" s="9">
        <v>7.7</v>
      </c>
      <c r="B147" s="5">
        <v>1</v>
      </c>
      <c r="C147" s="10" t="s">
        <v>434</v>
      </c>
      <c r="D147" s="11" t="s">
        <v>435</v>
      </c>
      <c r="E147" s="17" t="s">
        <v>55</v>
      </c>
      <c r="F147" s="17" t="s">
        <v>55</v>
      </c>
      <c r="G147" s="17" t="s">
        <v>55</v>
      </c>
      <c r="H147" s="38" t="s">
        <v>66</v>
      </c>
      <c r="I147" s="5" t="s">
        <v>434</v>
      </c>
      <c r="J147" s="45" t="s">
        <v>91</v>
      </c>
      <c r="K147" s="5" t="str">
        <f>VLOOKUP(J147,Metrics!$D$11:$E$16,2,FALSE)</f>
        <v xml:space="preserve">The security Control/ safeguard is not implemented, the risk is not mitigated </v>
      </c>
      <c r="L147" s="36" t="str">
        <f t="shared" si="14"/>
        <v>0%</v>
      </c>
      <c r="M147" s="39" t="s">
        <v>92</v>
      </c>
      <c r="N147" s="68" t="str">
        <f>VLOOKUP(M147,Metrics!G11:H16,2,FALSE)</f>
        <v>This Control's level of configuration and settings provide descent confidence at mitigating the risk</v>
      </c>
      <c r="O147" s="70" t="s">
        <v>60</v>
      </c>
      <c r="P147" s="36" t="str">
        <f>IF(M147="Strongly Confident","100%",IF(M147="Confident","75%",IF(M147="Somehow Confident","50%",IF(M147="Poorly Confident","25%",IF(M147="Not Confident","0%",IF(M147="Not Applicable","NA"))))))</f>
        <v>75%</v>
      </c>
      <c r="Q147" s="37">
        <f t="shared" si="16"/>
        <v>0</v>
      </c>
      <c r="R147" s="48"/>
      <c r="S147" s="71" t="s">
        <v>62</v>
      </c>
      <c r="T147" s="71" t="s">
        <v>62</v>
      </c>
      <c r="U147" s="73"/>
      <c r="V147"/>
      <c r="W147"/>
      <c r="X147"/>
      <c r="Y147"/>
      <c r="Z147"/>
      <c r="AA147"/>
      <c r="AB147"/>
      <c r="AC147"/>
      <c r="AD147"/>
      <c r="AE147"/>
      <c r="AF147"/>
      <c r="AG147"/>
      <c r="AH147"/>
    </row>
    <row r="148" spans="1:34" ht="57.6">
      <c r="A148" s="9">
        <v>7.8</v>
      </c>
      <c r="B148" s="5">
        <v>2</v>
      </c>
      <c r="C148" s="10" t="s">
        <v>436</v>
      </c>
      <c r="D148" s="11" t="s">
        <v>437</v>
      </c>
      <c r="E148" s="17" t="s">
        <v>55</v>
      </c>
      <c r="F148" s="17" t="s">
        <v>55</v>
      </c>
      <c r="G148" s="17" t="s">
        <v>55</v>
      </c>
      <c r="H148" s="38" t="s">
        <v>66</v>
      </c>
      <c r="I148" s="5" t="s">
        <v>436</v>
      </c>
      <c r="J148" s="45" t="s">
        <v>58</v>
      </c>
      <c r="K148" s="5" t="str">
        <f>VLOOKUP(J148,Metrics!$D$11:$E$16,2,FALSE)</f>
        <v xml:space="preserve">The security Control/ safeguard is fully implemented, installed and configured its configuration is optimized to expected effeciency, the risk is fully mitigated </v>
      </c>
      <c r="L148" s="36" t="str">
        <f t="shared" si="14"/>
        <v>100%</v>
      </c>
      <c r="M148" s="39" t="s">
        <v>92</v>
      </c>
      <c r="N148" s="68" t="str">
        <f>VLOOKUP(M148,Metrics!G11:H16,2,FALSE)</f>
        <v>This Control's level of configuration and settings provide descent confidence at mitigating the risk</v>
      </c>
      <c r="O148" s="70" t="s">
        <v>60</v>
      </c>
      <c r="P148" s="36" t="str">
        <f>IF(M148="Strongly Confident","100%",IF(M148="Confident","75%",IF(M148="Somehow Confident","50%",IF(M148="Poorly Confident","25%",IF(M148="Not Confident","0%",IF(M148="Not Applicable","NA"))))))</f>
        <v>75%</v>
      </c>
      <c r="Q148" s="37">
        <f t="shared" si="16"/>
        <v>0.75</v>
      </c>
      <c r="R148" s="48"/>
      <c r="T148" s="71" t="s">
        <v>62</v>
      </c>
      <c r="U148" s="73"/>
      <c r="V148"/>
      <c r="W148"/>
      <c r="X148"/>
      <c r="Y148"/>
      <c r="Z148"/>
      <c r="AA148"/>
      <c r="AB148"/>
      <c r="AC148"/>
      <c r="AD148"/>
      <c r="AE148"/>
      <c r="AF148"/>
      <c r="AG148"/>
      <c r="AH148"/>
    </row>
    <row r="149" spans="1:34" ht="39" customHeight="1">
      <c r="A149" s="3"/>
      <c r="B149" s="3"/>
      <c r="C149" s="3"/>
      <c r="D149" s="3"/>
      <c r="E149" s="3"/>
      <c r="F149" s="3"/>
      <c r="G149" s="3"/>
      <c r="H149" s="134" t="s">
        <v>438</v>
      </c>
      <c r="I149" s="135"/>
      <c r="J149" s="135"/>
      <c r="K149" s="136"/>
      <c r="L149" s="72">
        <f>SUM(L5+L42+L80+L105+L114+L130+L135)/7</f>
        <v>0.32447705802968957</v>
      </c>
      <c r="M149" s="134" t="s">
        <v>438</v>
      </c>
      <c r="N149" s="135"/>
      <c r="O149" s="136"/>
      <c r="P149" s="72">
        <f>SUM(P5+P42+P80+P105+P114+P130+P135)/7</f>
        <v>0.79686906660590873</v>
      </c>
      <c r="Q149" s="72">
        <f>SUM(Q5+Q42+Q80+Q105+Q114+Q130+Q135)/7</f>
        <v>0.21974728487886383</v>
      </c>
      <c r="R149" s="134" t="s">
        <v>438</v>
      </c>
      <c r="S149" s="135"/>
      <c r="T149" s="136"/>
      <c r="U149" s="73"/>
      <c r="V149"/>
      <c r="W149"/>
      <c r="X149"/>
      <c r="Y149"/>
      <c r="Z149"/>
      <c r="AA149"/>
      <c r="AB149"/>
      <c r="AC149"/>
      <c r="AD149"/>
      <c r="AE149"/>
      <c r="AF149"/>
      <c r="AG149"/>
      <c r="AH149"/>
    </row>
    <row r="150" spans="1:34">
      <c r="E150" s="4"/>
      <c r="F150" s="4"/>
      <c r="G150" s="4"/>
      <c r="J150" s="80"/>
      <c r="L150" s="46"/>
      <c r="N150" s="48"/>
      <c r="P150" s="4" t="s">
        <v>439</v>
      </c>
      <c r="U150" s="75"/>
      <c r="V150"/>
      <c r="W150"/>
      <c r="X150"/>
      <c r="Y150"/>
      <c r="Z150"/>
      <c r="AA150"/>
      <c r="AB150"/>
      <c r="AC150"/>
      <c r="AD150"/>
      <c r="AE150"/>
      <c r="AF150"/>
      <c r="AG150"/>
      <c r="AH150"/>
    </row>
    <row r="151" spans="1:34">
      <c r="E151" s="4"/>
      <c r="F151" s="4"/>
      <c r="G151" s="4"/>
      <c r="N151" s="48"/>
      <c r="U151" s="75"/>
      <c r="V151"/>
      <c r="W151"/>
      <c r="X151"/>
      <c r="Y151"/>
      <c r="Z151"/>
      <c r="AA151"/>
      <c r="AB151"/>
      <c r="AC151"/>
      <c r="AD151"/>
      <c r="AE151"/>
      <c r="AF151"/>
      <c r="AG151"/>
      <c r="AH151"/>
    </row>
    <row r="152" spans="1:34">
      <c r="E152" s="4"/>
      <c r="F152" s="4"/>
      <c r="G152" s="4"/>
      <c r="N152" s="48"/>
      <c r="U152" s="75"/>
      <c r="V152"/>
      <c r="W152"/>
      <c r="X152"/>
      <c r="Y152"/>
      <c r="Z152"/>
      <c r="AA152"/>
      <c r="AB152"/>
      <c r="AC152"/>
      <c r="AD152"/>
      <c r="AE152"/>
      <c r="AF152"/>
      <c r="AG152"/>
      <c r="AH152"/>
    </row>
    <row r="153" spans="1:34">
      <c r="E153" s="4"/>
      <c r="F153" s="4"/>
      <c r="G153" s="4"/>
      <c r="N153" s="48"/>
      <c r="U153" s="75"/>
      <c r="V153"/>
      <c r="W153"/>
      <c r="X153"/>
      <c r="Y153"/>
      <c r="Z153"/>
      <c r="AA153"/>
      <c r="AB153"/>
      <c r="AC153"/>
      <c r="AD153"/>
      <c r="AE153"/>
      <c r="AF153"/>
      <c r="AG153"/>
      <c r="AH153"/>
    </row>
    <row r="154" spans="1:34">
      <c r="E154" s="4"/>
      <c r="F154" s="4"/>
      <c r="G154" s="4"/>
      <c r="N154" s="48"/>
      <c r="U154" s="75"/>
      <c r="V154"/>
      <c r="W154"/>
      <c r="X154"/>
      <c r="Y154"/>
      <c r="Z154"/>
      <c r="AA154"/>
      <c r="AB154"/>
      <c r="AC154"/>
      <c r="AD154"/>
      <c r="AE154"/>
      <c r="AF154"/>
      <c r="AG154"/>
      <c r="AH154"/>
    </row>
    <row r="155" spans="1:34">
      <c r="E155" s="4"/>
      <c r="F155" s="4"/>
      <c r="G155" s="4"/>
      <c r="N155" s="48"/>
      <c r="U155" s="75"/>
      <c r="V155"/>
      <c r="W155"/>
      <c r="X155"/>
      <c r="Y155"/>
      <c r="Z155"/>
      <c r="AA155"/>
      <c r="AB155"/>
      <c r="AC155"/>
      <c r="AD155"/>
      <c r="AE155"/>
      <c r="AF155"/>
      <c r="AG155"/>
      <c r="AH155"/>
    </row>
    <row r="156" spans="1:34">
      <c r="E156" s="4"/>
      <c r="F156" s="4"/>
      <c r="G156" s="4"/>
      <c r="N156" s="48"/>
      <c r="U156" s="75"/>
      <c r="V156"/>
      <c r="W156"/>
      <c r="X156"/>
      <c r="Y156"/>
      <c r="Z156"/>
      <c r="AA156"/>
      <c r="AB156"/>
      <c r="AC156"/>
      <c r="AD156"/>
      <c r="AE156"/>
      <c r="AF156"/>
      <c r="AG156"/>
      <c r="AH156"/>
    </row>
    <row r="157" spans="1:34">
      <c r="E157" s="4"/>
      <c r="F157" s="4"/>
      <c r="G157" s="4"/>
      <c r="N157" s="48"/>
      <c r="U157" s="75"/>
      <c r="V157"/>
      <c r="W157"/>
      <c r="X157"/>
      <c r="Y157"/>
      <c r="Z157"/>
      <c r="AA157"/>
      <c r="AB157"/>
      <c r="AC157"/>
      <c r="AD157"/>
      <c r="AE157"/>
      <c r="AF157"/>
      <c r="AG157"/>
      <c r="AH157"/>
    </row>
    <row r="158" spans="1:34">
      <c r="E158" s="4"/>
      <c r="F158" s="4"/>
      <c r="G158" s="4"/>
      <c r="N158" s="48"/>
      <c r="U158" s="75"/>
      <c r="V158"/>
      <c r="W158"/>
      <c r="X158"/>
      <c r="Y158"/>
      <c r="Z158"/>
      <c r="AA158"/>
      <c r="AB158"/>
      <c r="AC158"/>
      <c r="AD158"/>
      <c r="AE158"/>
      <c r="AF158"/>
      <c r="AG158"/>
      <c r="AH158"/>
    </row>
    <row r="159" spans="1:34">
      <c r="E159" s="4"/>
      <c r="F159" s="4"/>
      <c r="G159" s="4"/>
      <c r="N159" s="48"/>
      <c r="U159" s="75"/>
      <c r="V159"/>
      <c r="W159"/>
      <c r="X159"/>
      <c r="Y159"/>
      <c r="Z159"/>
      <c r="AA159"/>
      <c r="AB159"/>
      <c r="AC159"/>
      <c r="AD159"/>
      <c r="AE159"/>
      <c r="AF159"/>
      <c r="AG159"/>
      <c r="AH159"/>
    </row>
    <row r="160" spans="1:34">
      <c r="E160" s="4"/>
      <c r="F160" s="4"/>
      <c r="G160" s="4"/>
      <c r="N160" s="48"/>
      <c r="U160" s="75"/>
      <c r="V160"/>
      <c r="W160"/>
      <c r="X160"/>
      <c r="Y160"/>
      <c r="Z160"/>
      <c r="AA160"/>
      <c r="AB160"/>
      <c r="AC160"/>
      <c r="AD160"/>
      <c r="AE160"/>
      <c r="AF160"/>
      <c r="AG160"/>
      <c r="AH160"/>
    </row>
    <row r="161" spans="5:34">
      <c r="E161" s="4"/>
      <c r="F161" s="4"/>
      <c r="G161" s="4"/>
      <c r="N161" s="48"/>
      <c r="U161" s="75"/>
      <c r="V161"/>
      <c r="W161"/>
      <c r="X161"/>
      <c r="Y161"/>
      <c r="Z161"/>
      <c r="AA161"/>
      <c r="AB161"/>
      <c r="AC161"/>
      <c r="AD161"/>
      <c r="AE161"/>
      <c r="AF161"/>
      <c r="AG161"/>
      <c r="AH161"/>
    </row>
    <row r="162" spans="5:34">
      <c r="E162" s="4"/>
      <c r="F162" s="4"/>
      <c r="G162" s="4"/>
      <c r="N162" s="48"/>
      <c r="U162" s="75"/>
      <c r="V162"/>
      <c r="W162"/>
      <c r="X162"/>
      <c r="Y162"/>
      <c r="Z162"/>
      <c r="AA162"/>
      <c r="AB162"/>
      <c r="AC162"/>
      <c r="AD162"/>
      <c r="AE162"/>
      <c r="AF162"/>
      <c r="AG162"/>
      <c r="AH162"/>
    </row>
    <row r="163" spans="5:34">
      <c r="E163" s="4"/>
      <c r="F163" s="4"/>
      <c r="G163" s="4"/>
      <c r="N163" s="48"/>
      <c r="U163" s="75"/>
      <c r="V163"/>
      <c r="W163"/>
      <c r="X163"/>
      <c r="Y163"/>
      <c r="Z163"/>
      <c r="AA163"/>
      <c r="AB163"/>
      <c r="AC163"/>
      <c r="AD163"/>
      <c r="AE163"/>
      <c r="AF163"/>
      <c r="AG163"/>
      <c r="AH163"/>
    </row>
    <row r="164" spans="5:34">
      <c r="E164" s="4"/>
      <c r="F164" s="4"/>
      <c r="G164" s="4"/>
      <c r="N164" s="48"/>
      <c r="U164" s="75"/>
      <c r="V164"/>
      <c r="W164"/>
      <c r="X164"/>
      <c r="Y164"/>
      <c r="Z164"/>
      <c r="AA164"/>
      <c r="AB164"/>
      <c r="AC164"/>
      <c r="AD164"/>
      <c r="AE164"/>
      <c r="AF164"/>
      <c r="AG164"/>
      <c r="AH164"/>
    </row>
    <row r="165" spans="5:34">
      <c r="E165" s="4"/>
      <c r="F165" s="4"/>
      <c r="G165" s="4"/>
      <c r="N165" s="48"/>
      <c r="U165" s="75"/>
      <c r="V165"/>
      <c r="W165"/>
      <c r="X165"/>
      <c r="Y165"/>
      <c r="Z165"/>
      <c r="AA165"/>
      <c r="AB165"/>
      <c r="AC165"/>
      <c r="AD165"/>
      <c r="AE165"/>
      <c r="AF165"/>
      <c r="AG165"/>
      <c r="AH165"/>
    </row>
    <row r="166" spans="5:34">
      <c r="E166" s="4"/>
      <c r="F166" s="4"/>
      <c r="G166" s="4"/>
      <c r="N166" s="48"/>
      <c r="U166" s="75"/>
      <c r="V166"/>
      <c r="W166"/>
      <c r="X166"/>
      <c r="Y166"/>
      <c r="Z166"/>
      <c r="AA166"/>
      <c r="AB166"/>
      <c r="AC166"/>
      <c r="AD166"/>
      <c r="AE166"/>
      <c r="AF166"/>
      <c r="AG166"/>
      <c r="AH166"/>
    </row>
    <row r="167" spans="5:34">
      <c r="E167" s="4"/>
      <c r="F167" s="4"/>
      <c r="G167" s="4"/>
      <c r="N167" s="48"/>
      <c r="U167" s="75"/>
      <c r="V167"/>
      <c r="W167"/>
      <c r="X167"/>
      <c r="Y167"/>
      <c r="Z167"/>
      <c r="AA167"/>
      <c r="AB167"/>
      <c r="AC167"/>
      <c r="AD167"/>
      <c r="AE167"/>
      <c r="AF167"/>
      <c r="AG167"/>
      <c r="AH167"/>
    </row>
    <row r="168" spans="5:34">
      <c r="E168" s="4"/>
      <c r="F168" s="4"/>
      <c r="G168" s="4"/>
      <c r="N168" s="48"/>
      <c r="U168" s="75"/>
      <c r="V168"/>
      <c r="W168"/>
      <c r="X168"/>
      <c r="Y168"/>
      <c r="Z168"/>
      <c r="AA168"/>
      <c r="AB168"/>
      <c r="AC168"/>
      <c r="AD168"/>
      <c r="AE168"/>
      <c r="AF168"/>
      <c r="AG168"/>
      <c r="AH168"/>
    </row>
    <row r="169" spans="5:34">
      <c r="E169" s="4"/>
      <c r="F169" s="4"/>
      <c r="G169" s="4"/>
      <c r="N169" s="48"/>
      <c r="U169" s="75"/>
      <c r="V169"/>
      <c r="W169"/>
      <c r="X169"/>
      <c r="Y169"/>
      <c r="Z169"/>
      <c r="AA169"/>
      <c r="AB169"/>
      <c r="AC169"/>
      <c r="AD169"/>
      <c r="AE169"/>
      <c r="AF169"/>
      <c r="AG169"/>
      <c r="AH169"/>
    </row>
    <row r="170" spans="5:34">
      <c r="E170" s="4"/>
      <c r="F170" s="4"/>
      <c r="G170" s="4"/>
      <c r="N170" s="48"/>
      <c r="U170" s="75"/>
      <c r="V170"/>
      <c r="W170"/>
      <c r="X170"/>
      <c r="Y170"/>
      <c r="Z170"/>
      <c r="AA170"/>
      <c r="AB170"/>
      <c r="AC170"/>
      <c r="AD170"/>
      <c r="AE170"/>
      <c r="AF170"/>
      <c r="AG170"/>
      <c r="AH170"/>
    </row>
    <row r="171" spans="5:34">
      <c r="E171" s="4"/>
      <c r="F171" s="4"/>
      <c r="G171" s="4"/>
      <c r="N171" s="48"/>
      <c r="U171" s="75"/>
      <c r="V171"/>
      <c r="W171"/>
      <c r="X171"/>
      <c r="Y171"/>
      <c r="Z171"/>
      <c r="AA171"/>
      <c r="AB171"/>
      <c r="AC171"/>
      <c r="AD171"/>
      <c r="AE171"/>
      <c r="AF171"/>
      <c r="AG171"/>
      <c r="AH171"/>
    </row>
    <row r="172" spans="5:34">
      <c r="E172" s="4"/>
      <c r="F172" s="4"/>
      <c r="G172" s="4"/>
      <c r="N172" s="48"/>
      <c r="U172" s="75"/>
      <c r="V172"/>
      <c r="W172"/>
      <c r="X172"/>
      <c r="Y172"/>
      <c r="Z172"/>
      <c r="AA172"/>
      <c r="AB172"/>
      <c r="AC172"/>
      <c r="AD172"/>
      <c r="AE172"/>
      <c r="AF172"/>
      <c r="AG172"/>
      <c r="AH172"/>
    </row>
    <row r="173" spans="5:34">
      <c r="E173" s="4"/>
      <c r="F173" s="4"/>
      <c r="G173" s="4"/>
      <c r="N173" s="48"/>
      <c r="U173" s="75"/>
      <c r="V173"/>
      <c r="W173"/>
      <c r="X173"/>
      <c r="Y173"/>
      <c r="Z173"/>
      <c r="AA173"/>
      <c r="AB173"/>
      <c r="AC173"/>
      <c r="AD173"/>
      <c r="AE173"/>
      <c r="AF173"/>
      <c r="AG173"/>
      <c r="AH173"/>
    </row>
    <row r="174" spans="5:34">
      <c r="E174" s="4"/>
      <c r="F174" s="4"/>
      <c r="G174" s="4"/>
      <c r="N174" s="48"/>
      <c r="U174" s="75"/>
      <c r="V174"/>
      <c r="W174"/>
      <c r="X174"/>
      <c r="Y174"/>
      <c r="Z174"/>
      <c r="AA174"/>
      <c r="AB174"/>
      <c r="AC174"/>
      <c r="AD174"/>
      <c r="AE174"/>
      <c r="AF174"/>
      <c r="AG174"/>
      <c r="AH174"/>
    </row>
    <row r="175" spans="5:34">
      <c r="E175" s="4"/>
      <c r="F175" s="4"/>
      <c r="G175" s="4"/>
      <c r="N175" s="48"/>
      <c r="U175" s="75"/>
      <c r="V175"/>
      <c r="W175"/>
      <c r="X175"/>
      <c r="Y175"/>
      <c r="Z175"/>
      <c r="AA175"/>
      <c r="AB175"/>
      <c r="AC175"/>
      <c r="AD175"/>
      <c r="AE175"/>
      <c r="AF175"/>
      <c r="AG175"/>
      <c r="AH175"/>
    </row>
    <row r="176" spans="5:34">
      <c r="E176" s="4"/>
      <c r="F176" s="4"/>
      <c r="G176" s="4"/>
      <c r="N176" s="48"/>
      <c r="U176" s="75"/>
      <c r="V176"/>
      <c r="W176"/>
      <c r="X176"/>
      <c r="Y176"/>
      <c r="Z176"/>
      <c r="AA176"/>
      <c r="AB176"/>
      <c r="AC176"/>
      <c r="AD176"/>
      <c r="AE176"/>
      <c r="AF176"/>
      <c r="AG176"/>
      <c r="AH176"/>
    </row>
    <row r="177" spans="5:34">
      <c r="E177" s="4"/>
      <c r="F177" s="4"/>
      <c r="G177" s="4"/>
      <c r="N177" s="48"/>
      <c r="U177" s="75"/>
      <c r="V177"/>
      <c r="W177"/>
      <c r="X177"/>
      <c r="Y177"/>
      <c r="Z177"/>
      <c r="AA177"/>
      <c r="AB177"/>
      <c r="AC177"/>
      <c r="AD177"/>
      <c r="AE177"/>
      <c r="AF177"/>
      <c r="AG177"/>
      <c r="AH177"/>
    </row>
    <row r="178" spans="5:34">
      <c r="E178" s="4"/>
      <c r="F178" s="4"/>
      <c r="G178" s="4"/>
      <c r="N178" s="48"/>
      <c r="U178" s="75"/>
      <c r="V178"/>
      <c r="W178"/>
      <c r="X178"/>
      <c r="Y178"/>
      <c r="Z178"/>
      <c r="AA178"/>
      <c r="AB178"/>
      <c r="AC178"/>
      <c r="AD178"/>
      <c r="AE178"/>
      <c r="AF178"/>
      <c r="AG178"/>
      <c r="AH178"/>
    </row>
    <row r="179" spans="5:34">
      <c r="E179" s="4"/>
      <c r="F179" s="4"/>
      <c r="G179" s="4"/>
      <c r="N179" s="48"/>
      <c r="U179" s="75"/>
      <c r="V179"/>
      <c r="W179"/>
      <c r="X179"/>
      <c r="Y179"/>
      <c r="Z179"/>
      <c r="AA179"/>
      <c r="AB179"/>
      <c r="AC179"/>
      <c r="AD179"/>
      <c r="AE179"/>
      <c r="AF179"/>
      <c r="AG179"/>
      <c r="AH179"/>
    </row>
    <row r="180" spans="5:34">
      <c r="E180" s="4"/>
      <c r="F180" s="4"/>
      <c r="G180" s="4"/>
      <c r="N180" s="48"/>
      <c r="U180" s="75"/>
      <c r="V180"/>
      <c r="W180"/>
      <c r="X180"/>
      <c r="Y180"/>
      <c r="Z180"/>
      <c r="AA180"/>
      <c r="AB180"/>
      <c r="AC180"/>
      <c r="AD180"/>
      <c r="AE180"/>
      <c r="AF180"/>
      <c r="AG180"/>
      <c r="AH180"/>
    </row>
    <row r="181" spans="5:34">
      <c r="E181" s="4"/>
      <c r="F181" s="4"/>
      <c r="G181" s="4"/>
      <c r="N181" s="48"/>
      <c r="U181" s="75"/>
      <c r="V181"/>
      <c r="W181"/>
      <c r="X181"/>
      <c r="Y181"/>
      <c r="Z181"/>
      <c r="AA181"/>
      <c r="AB181"/>
      <c r="AC181"/>
      <c r="AD181"/>
      <c r="AE181"/>
      <c r="AF181"/>
      <c r="AG181"/>
      <c r="AH181"/>
    </row>
    <row r="182" spans="5:34">
      <c r="E182" s="4"/>
      <c r="F182" s="4"/>
      <c r="G182" s="4"/>
      <c r="N182" s="48"/>
      <c r="U182" s="75"/>
      <c r="V182"/>
      <c r="W182"/>
      <c r="X182"/>
      <c r="Y182"/>
      <c r="Z182"/>
      <c r="AA182"/>
      <c r="AB182"/>
      <c r="AC182"/>
      <c r="AD182"/>
      <c r="AE182"/>
      <c r="AF182"/>
      <c r="AG182"/>
      <c r="AH182"/>
    </row>
    <row r="183" spans="5:34">
      <c r="E183" s="4"/>
      <c r="F183" s="4"/>
      <c r="G183" s="4"/>
      <c r="N183" s="48"/>
      <c r="U183" s="75"/>
      <c r="V183"/>
      <c r="W183"/>
      <c r="X183"/>
      <c r="Y183"/>
      <c r="Z183"/>
      <c r="AA183"/>
      <c r="AB183"/>
      <c r="AC183"/>
      <c r="AD183"/>
      <c r="AE183"/>
      <c r="AF183"/>
      <c r="AG183"/>
      <c r="AH183"/>
    </row>
    <row r="184" spans="5:34">
      <c r="E184" s="4"/>
      <c r="F184" s="4"/>
      <c r="G184" s="4"/>
      <c r="N184" s="48"/>
      <c r="U184" s="75"/>
      <c r="V184"/>
      <c r="W184"/>
      <c r="X184"/>
      <c r="Y184"/>
      <c r="Z184"/>
      <c r="AA184"/>
      <c r="AB184"/>
      <c r="AC184"/>
      <c r="AD184"/>
      <c r="AE184"/>
      <c r="AF184"/>
      <c r="AG184"/>
      <c r="AH184"/>
    </row>
    <row r="185" spans="5:34">
      <c r="E185" s="4"/>
      <c r="F185" s="4"/>
      <c r="G185" s="4"/>
      <c r="N185" s="48"/>
      <c r="U185" s="75"/>
      <c r="V185"/>
      <c r="W185"/>
      <c r="X185"/>
      <c r="Y185"/>
      <c r="Z185"/>
      <c r="AA185"/>
      <c r="AB185"/>
      <c r="AC185"/>
      <c r="AD185"/>
      <c r="AE185"/>
      <c r="AF185"/>
      <c r="AG185"/>
      <c r="AH185"/>
    </row>
    <row r="186" spans="5:34">
      <c r="E186" s="4"/>
      <c r="F186" s="4"/>
      <c r="G186" s="4"/>
      <c r="N186" s="48"/>
      <c r="U186" s="75"/>
      <c r="V186"/>
      <c r="W186"/>
      <c r="X186"/>
      <c r="Y186"/>
      <c r="Z186"/>
      <c r="AA186"/>
      <c r="AB186"/>
      <c r="AC186"/>
      <c r="AD186"/>
      <c r="AE186"/>
      <c r="AF186"/>
      <c r="AG186"/>
      <c r="AH186"/>
    </row>
    <row r="187" spans="5:34">
      <c r="E187" s="4"/>
      <c r="F187" s="4"/>
      <c r="G187" s="4"/>
      <c r="N187" s="48"/>
      <c r="U187" s="75"/>
      <c r="V187"/>
      <c r="W187"/>
      <c r="X187"/>
      <c r="Y187"/>
      <c r="Z187"/>
      <c r="AA187"/>
      <c r="AB187"/>
      <c r="AC187"/>
      <c r="AD187"/>
      <c r="AE187"/>
      <c r="AF187"/>
      <c r="AG187"/>
      <c r="AH187"/>
    </row>
    <row r="188" spans="5:34">
      <c r="E188" s="4"/>
      <c r="F188" s="4"/>
      <c r="G188" s="4"/>
      <c r="N188" s="48"/>
      <c r="U188" s="75"/>
      <c r="V188"/>
      <c r="W188"/>
      <c r="X188"/>
      <c r="Y188"/>
      <c r="Z188"/>
      <c r="AA188"/>
      <c r="AB188"/>
      <c r="AC188"/>
      <c r="AD188"/>
      <c r="AE188"/>
      <c r="AF188"/>
      <c r="AG188"/>
      <c r="AH188"/>
    </row>
    <row r="189" spans="5:34">
      <c r="E189" s="4"/>
      <c r="F189" s="4"/>
      <c r="G189" s="4"/>
      <c r="N189" s="48"/>
      <c r="U189" s="75"/>
      <c r="V189"/>
      <c r="W189"/>
      <c r="X189"/>
      <c r="Y189"/>
      <c r="Z189"/>
      <c r="AA189"/>
      <c r="AB189"/>
      <c r="AC189"/>
      <c r="AD189"/>
      <c r="AE189"/>
      <c r="AF189"/>
      <c r="AG189"/>
      <c r="AH189"/>
    </row>
    <row r="190" spans="5:34">
      <c r="E190" s="4"/>
      <c r="F190" s="4"/>
      <c r="G190" s="4"/>
      <c r="N190" s="48"/>
      <c r="U190" s="75"/>
      <c r="V190"/>
      <c r="W190"/>
      <c r="X190"/>
      <c r="Y190"/>
      <c r="Z190"/>
      <c r="AA190"/>
      <c r="AB190"/>
      <c r="AC190"/>
      <c r="AD190"/>
      <c r="AE190"/>
      <c r="AF190"/>
      <c r="AG190"/>
      <c r="AH190"/>
    </row>
    <row r="191" spans="5:34">
      <c r="E191" s="4"/>
      <c r="F191" s="4"/>
      <c r="G191" s="4"/>
      <c r="N191" s="48"/>
      <c r="U191" s="75"/>
      <c r="V191"/>
      <c r="W191"/>
      <c r="X191"/>
      <c r="Y191"/>
      <c r="Z191"/>
      <c r="AA191"/>
      <c r="AB191"/>
      <c r="AC191"/>
      <c r="AD191"/>
      <c r="AE191"/>
      <c r="AF191"/>
      <c r="AG191"/>
      <c r="AH191"/>
    </row>
    <row r="192" spans="5:34">
      <c r="E192" s="4"/>
      <c r="F192" s="4"/>
      <c r="G192" s="4"/>
      <c r="N192" s="48"/>
      <c r="U192" s="75"/>
      <c r="V192"/>
      <c r="W192"/>
      <c r="X192"/>
      <c r="Y192"/>
      <c r="Z192"/>
      <c r="AA192"/>
      <c r="AB192"/>
      <c r="AC192"/>
      <c r="AD192"/>
      <c r="AE192"/>
      <c r="AF192"/>
      <c r="AG192"/>
      <c r="AH192"/>
    </row>
    <row r="193" spans="5:34">
      <c r="E193" s="4"/>
      <c r="F193" s="4"/>
      <c r="G193" s="4"/>
      <c r="N193" s="48"/>
      <c r="U193" s="75"/>
      <c r="V193"/>
      <c r="W193"/>
      <c r="X193"/>
      <c r="Y193"/>
      <c r="Z193"/>
      <c r="AA193"/>
      <c r="AB193"/>
      <c r="AC193"/>
      <c r="AD193"/>
      <c r="AE193"/>
      <c r="AF193"/>
      <c r="AG193"/>
      <c r="AH193"/>
    </row>
    <row r="194" spans="5:34">
      <c r="E194" s="4"/>
      <c r="F194" s="4"/>
      <c r="G194" s="4"/>
      <c r="N194" s="48"/>
      <c r="U194" s="75"/>
      <c r="V194"/>
      <c r="W194"/>
      <c r="X194"/>
      <c r="Y194"/>
      <c r="Z194"/>
      <c r="AA194"/>
      <c r="AB194"/>
      <c r="AC194"/>
      <c r="AD194"/>
      <c r="AE194"/>
      <c r="AF194"/>
      <c r="AG194"/>
      <c r="AH194"/>
    </row>
    <row r="195" spans="5:34">
      <c r="E195" s="4"/>
      <c r="F195" s="4"/>
      <c r="G195" s="4"/>
      <c r="N195" s="48"/>
      <c r="U195" s="75"/>
      <c r="V195"/>
      <c r="W195"/>
      <c r="X195"/>
      <c r="Y195"/>
      <c r="Z195"/>
      <c r="AA195"/>
      <c r="AB195"/>
      <c r="AC195"/>
      <c r="AD195"/>
      <c r="AE195"/>
      <c r="AF195"/>
      <c r="AG195"/>
      <c r="AH195"/>
    </row>
    <row r="196" spans="5:34">
      <c r="E196" s="4"/>
      <c r="F196" s="4"/>
      <c r="G196" s="4"/>
      <c r="N196" s="48"/>
      <c r="U196" s="75"/>
      <c r="V196"/>
      <c r="W196"/>
      <c r="X196"/>
      <c r="Y196"/>
      <c r="Z196"/>
      <c r="AA196"/>
      <c r="AB196"/>
      <c r="AC196"/>
      <c r="AD196"/>
      <c r="AE196"/>
      <c r="AF196"/>
      <c r="AG196"/>
      <c r="AH196"/>
    </row>
    <row r="197" spans="5:34">
      <c r="E197" s="4"/>
      <c r="F197" s="4"/>
      <c r="G197" s="4"/>
      <c r="N197" s="48"/>
      <c r="U197" s="75"/>
      <c r="V197"/>
      <c r="W197"/>
      <c r="X197"/>
      <c r="Y197"/>
      <c r="Z197"/>
      <c r="AA197"/>
      <c r="AB197"/>
      <c r="AC197"/>
      <c r="AD197"/>
      <c r="AE197"/>
      <c r="AF197"/>
      <c r="AG197"/>
      <c r="AH197"/>
    </row>
    <row r="198" spans="5:34">
      <c r="E198" s="4"/>
      <c r="F198" s="4"/>
      <c r="G198" s="4"/>
      <c r="N198" s="48"/>
      <c r="U198" s="75"/>
      <c r="V198"/>
      <c r="W198"/>
      <c r="X198"/>
      <c r="Y198"/>
      <c r="Z198"/>
      <c r="AA198"/>
      <c r="AB198"/>
      <c r="AC198"/>
      <c r="AD198"/>
      <c r="AE198"/>
      <c r="AF198"/>
      <c r="AG198"/>
      <c r="AH198"/>
    </row>
    <row r="199" spans="5:34">
      <c r="E199" s="4"/>
      <c r="F199" s="4"/>
      <c r="G199" s="4"/>
      <c r="N199" s="48"/>
      <c r="U199" s="75"/>
      <c r="V199"/>
      <c r="W199"/>
      <c r="X199"/>
      <c r="Y199"/>
      <c r="Z199"/>
      <c r="AA199"/>
      <c r="AB199"/>
      <c r="AC199"/>
      <c r="AD199"/>
      <c r="AE199"/>
      <c r="AF199"/>
      <c r="AG199"/>
      <c r="AH199"/>
    </row>
    <row r="200" spans="5:34">
      <c r="E200" s="4"/>
      <c r="F200" s="4"/>
      <c r="G200" s="4"/>
      <c r="N200" s="48"/>
      <c r="U200" s="75"/>
      <c r="V200"/>
      <c r="W200"/>
      <c r="X200"/>
      <c r="Y200"/>
      <c r="Z200"/>
      <c r="AA200"/>
      <c r="AB200"/>
      <c r="AC200"/>
      <c r="AD200"/>
      <c r="AE200"/>
      <c r="AF200"/>
      <c r="AG200"/>
      <c r="AH200"/>
    </row>
    <row r="201" spans="5:34">
      <c r="E201" s="4"/>
      <c r="F201" s="4"/>
      <c r="G201" s="4"/>
      <c r="N201" s="48"/>
      <c r="U201" s="75"/>
      <c r="V201"/>
      <c r="W201"/>
      <c r="X201"/>
      <c r="Y201"/>
      <c r="Z201"/>
      <c r="AA201"/>
      <c r="AB201"/>
      <c r="AC201"/>
      <c r="AD201"/>
      <c r="AE201"/>
      <c r="AF201"/>
      <c r="AG201"/>
      <c r="AH201"/>
    </row>
    <row r="202" spans="5:34">
      <c r="E202" s="4"/>
      <c r="F202" s="4"/>
      <c r="G202" s="4"/>
      <c r="U202" s="75"/>
      <c r="V202"/>
      <c r="W202"/>
      <c r="X202"/>
      <c r="Y202"/>
      <c r="Z202"/>
      <c r="AA202"/>
      <c r="AB202"/>
      <c r="AC202"/>
      <c r="AD202"/>
      <c r="AE202"/>
      <c r="AF202"/>
      <c r="AG202"/>
      <c r="AH202"/>
    </row>
    <row r="203" spans="5:34">
      <c r="E203" s="4"/>
      <c r="F203" s="4"/>
      <c r="G203" s="4"/>
      <c r="U203" s="75"/>
      <c r="V203"/>
      <c r="W203"/>
      <c r="X203"/>
      <c r="Y203"/>
      <c r="Z203"/>
      <c r="AA203"/>
      <c r="AB203"/>
      <c r="AC203"/>
      <c r="AD203"/>
      <c r="AE203"/>
      <c r="AF203"/>
      <c r="AG203"/>
      <c r="AH203"/>
    </row>
    <row r="204" spans="5:34">
      <c r="E204" s="4"/>
      <c r="F204" s="4"/>
      <c r="G204" s="4"/>
      <c r="U204" s="75"/>
      <c r="V204"/>
      <c r="W204"/>
      <c r="X204"/>
      <c r="Y204"/>
      <c r="Z204"/>
      <c r="AA204"/>
      <c r="AB204"/>
      <c r="AC204"/>
      <c r="AD204"/>
      <c r="AE204"/>
      <c r="AF204"/>
      <c r="AG204"/>
      <c r="AH204"/>
    </row>
    <row r="205" spans="5:34">
      <c r="E205" s="4"/>
      <c r="F205" s="4"/>
      <c r="G205" s="4"/>
      <c r="U205" s="75"/>
      <c r="V205"/>
      <c r="W205"/>
      <c r="X205"/>
      <c r="Y205"/>
      <c r="Z205"/>
      <c r="AA205"/>
      <c r="AB205"/>
      <c r="AC205"/>
      <c r="AD205"/>
      <c r="AE205"/>
      <c r="AF205"/>
      <c r="AG205"/>
      <c r="AH205"/>
    </row>
    <row r="206" spans="5:34">
      <c r="E206" s="4"/>
      <c r="F206" s="4"/>
      <c r="G206" s="4"/>
      <c r="U206" s="75"/>
      <c r="V206"/>
      <c r="W206"/>
      <c r="X206"/>
      <c r="Y206"/>
      <c r="Z206"/>
      <c r="AA206"/>
      <c r="AB206"/>
      <c r="AC206"/>
      <c r="AD206"/>
      <c r="AE206"/>
      <c r="AF206"/>
      <c r="AG206"/>
      <c r="AH206"/>
    </row>
    <row r="207" spans="5:34">
      <c r="E207" s="4"/>
      <c r="F207" s="4"/>
      <c r="G207" s="4"/>
      <c r="U207" s="75"/>
      <c r="V207"/>
      <c r="W207"/>
      <c r="X207"/>
      <c r="Y207"/>
      <c r="Z207"/>
      <c r="AA207"/>
      <c r="AB207"/>
      <c r="AC207"/>
      <c r="AD207"/>
      <c r="AE207"/>
      <c r="AF207"/>
      <c r="AG207"/>
      <c r="AH207"/>
    </row>
    <row r="208" spans="5:34">
      <c r="E208" s="4"/>
      <c r="F208" s="4"/>
      <c r="G208" s="4"/>
      <c r="U208" s="75"/>
      <c r="V208"/>
      <c r="W208"/>
      <c r="X208"/>
      <c r="Y208"/>
      <c r="Z208"/>
      <c r="AA208"/>
      <c r="AB208"/>
      <c r="AC208"/>
      <c r="AD208"/>
      <c r="AE208"/>
      <c r="AF208"/>
      <c r="AG208"/>
      <c r="AH208"/>
    </row>
    <row r="209" spans="5:34">
      <c r="E209" s="4"/>
      <c r="F209" s="4"/>
      <c r="G209" s="4"/>
      <c r="U209" s="75"/>
      <c r="V209"/>
      <c r="W209"/>
      <c r="X209"/>
      <c r="Y209"/>
      <c r="Z209"/>
      <c r="AA209"/>
      <c r="AB209"/>
      <c r="AC209"/>
      <c r="AD209"/>
      <c r="AE209"/>
      <c r="AF209"/>
      <c r="AG209"/>
      <c r="AH209"/>
    </row>
    <row r="210" spans="5:34">
      <c r="E210" s="4"/>
      <c r="F210" s="4"/>
      <c r="G210" s="4"/>
      <c r="U210" s="75"/>
      <c r="V210"/>
      <c r="W210"/>
      <c r="X210"/>
      <c r="Y210"/>
      <c r="Z210"/>
      <c r="AA210"/>
      <c r="AB210"/>
      <c r="AC210"/>
      <c r="AD210"/>
      <c r="AE210"/>
      <c r="AF210"/>
      <c r="AG210"/>
      <c r="AH210"/>
    </row>
    <row r="211" spans="5:34">
      <c r="E211" s="4"/>
      <c r="F211" s="4"/>
      <c r="G211" s="4"/>
      <c r="U211" s="75"/>
      <c r="V211"/>
      <c r="W211"/>
      <c r="X211"/>
      <c r="Y211"/>
      <c r="Z211"/>
      <c r="AA211"/>
      <c r="AB211"/>
      <c r="AC211"/>
      <c r="AD211"/>
      <c r="AE211"/>
      <c r="AF211"/>
      <c r="AG211"/>
      <c r="AH211"/>
    </row>
    <row r="212" spans="5:34">
      <c r="E212" s="4"/>
      <c r="F212" s="4"/>
      <c r="G212" s="4"/>
      <c r="U212" s="75"/>
      <c r="V212"/>
      <c r="W212"/>
      <c r="X212"/>
      <c r="Y212"/>
      <c r="Z212"/>
      <c r="AA212"/>
      <c r="AB212"/>
      <c r="AC212"/>
      <c r="AD212"/>
      <c r="AE212"/>
      <c r="AF212"/>
      <c r="AG212"/>
      <c r="AH212"/>
    </row>
    <row r="213" spans="5:34">
      <c r="E213" s="4"/>
      <c r="F213" s="4"/>
      <c r="G213" s="4"/>
      <c r="U213" s="75"/>
      <c r="V213"/>
      <c r="W213"/>
      <c r="X213"/>
      <c r="Y213"/>
      <c r="Z213"/>
      <c r="AA213"/>
      <c r="AB213"/>
      <c r="AC213"/>
      <c r="AD213"/>
      <c r="AE213"/>
      <c r="AF213"/>
      <c r="AG213"/>
      <c r="AH213"/>
    </row>
    <row r="214" spans="5:34">
      <c r="E214" s="4"/>
      <c r="F214" s="4"/>
      <c r="G214" s="4"/>
      <c r="U214" s="75"/>
      <c r="V214"/>
      <c r="W214"/>
      <c r="X214"/>
      <c r="Y214"/>
      <c r="Z214"/>
      <c r="AA214"/>
      <c r="AB214"/>
      <c r="AC214"/>
      <c r="AD214"/>
      <c r="AE214"/>
      <c r="AF214"/>
      <c r="AG214"/>
      <c r="AH214"/>
    </row>
    <row r="215" spans="5:34">
      <c r="E215" s="4"/>
      <c r="F215" s="4"/>
      <c r="G215" s="4"/>
      <c r="U215" s="75"/>
      <c r="V215"/>
      <c r="W215"/>
      <c r="X215"/>
      <c r="Y215"/>
      <c r="Z215"/>
      <c r="AA215"/>
      <c r="AB215"/>
      <c r="AC215"/>
      <c r="AD215"/>
      <c r="AE215"/>
      <c r="AF215"/>
      <c r="AG215"/>
      <c r="AH215"/>
    </row>
    <row r="216" spans="5:34">
      <c r="E216" s="4"/>
      <c r="F216" s="4"/>
      <c r="G216" s="4"/>
      <c r="U216" s="75"/>
      <c r="V216"/>
      <c r="W216"/>
      <c r="X216"/>
      <c r="Y216"/>
      <c r="Z216"/>
      <c r="AA216"/>
      <c r="AB216"/>
      <c r="AC216"/>
      <c r="AD216"/>
      <c r="AE216"/>
      <c r="AF216"/>
      <c r="AG216"/>
      <c r="AH216"/>
    </row>
    <row r="217" spans="5:34">
      <c r="E217" s="4"/>
      <c r="F217" s="4"/>
      <c r="G217" s="4"/>
      <c r="U217" s="75"/>
      <c r="V217"/>
      <c r="W217"/>
      <c r="X217"/>
      <c r="Y217"/>
      <c r="Z217"/>
      <c r="AA217"/>
      <c r="AB217"/>
      <c r="AC217"/>
      <c r="AD217"/>
      <c r="AE217"/>
      <c r="AF217"/>
      <c r="AG217"/>
      <c r="AH217"/>
    </row>
    <row r="218" spans="5:34">
      <c r="E218" s="4"/>
      <c r="F218" s="4"/>
      <c r="G218" s="4"/>
      <c r="U218" s="75"/>
      <c r="V218"/>
      <c r="W218"/>
      <c r="X218"/>
      <c r="Y218"/>
      <c r="Z218"/>
      <c r="AA218"/>
      <c r="AB218"/>
      <c r="AC218"/>
      <c r="AD218"/>
      <c r="AE218"/>
      <c r="AF218"/>
      <c r="AG218"/>
      <c r="AH218"/>
    </row>
    <row r="219" spans="5:34">
      <c r="E219" s="4"/>
      <c r="F219" s="4"/>
      <c r="G219" s="4"/>
      <c r="U219" s="75"/>
      <c r="V219"/>
      <c r="W219"/>
      <c r="X219"/>
      <c r="Y219"/>
      <c r="Z219"/>
      <c r="AA219"/>
      <c r="AB219"/>
      <c r="AC219"/>
      <c r="AD219"/>
      <c r="AE219"/>
      <c r="AF219"/>
      <c r="AG219"/>
      <c r="AH219"/>
    </row>
    <row r="220" spans="5:34">
      <c r="E220" s="4"/>
      <c r="F220" s="4"/>
      <c r="G220" s="4"/>
      <c r="U220" s="75"/>
      <c r="V220"/>
      <c r="W220"/>
      <c r="X220"/>
      <c r="Y220"/>
      <c r="Z220"/>
      <c r="AA220"/>
      <c r="AB220"/>
      <c r="AC220"/>
      <c r="AD220"/>
      <c r="AE220"/>
      <c r="AF220"/>
      <c r="AG220"/>
      <c r="AH220"/>
    </row>
    <row r="221" spans="5:34">
      <c r="E221" s="4"/>
      <c r="F221" s="4"/>
      <c r="G221" s="4"/>
      <c r="U221" s="75"/>
      <c r="V221"/>
      <c r="W221"/>
      <c r="X221"/>
      <c r="Y221"/>
      <c r="Z221"/>
      <c r="AA221"/>
      <c r="AB221"/>
      <c r="AC221"/>
      <c r="AD221"/>
      <c r="AE221"/>
      <c r="AF221"/>
      <c r="AG221"/>
      <c r="AH221"/>
    </row>
    <row r="222" spans="5:34">
      <c r="E222" s="4"/>
      <c r="F222" s="4"/>
      <c r="G222" s="4"/>
      <c r="U222" s="75"/>
      <c r="V222"/>
      <c r="W222"/>
      <c r="X222"/>
      <c r="Y222"/>
      <c r="Z222"/>
      <c r="AA222"/>
      <c r="AB222"/>
      <c r="AC222"/>
      <c r="AD222"/>
      <c r="AE222"/>
      <c r="AF222"/>
      <c r="AG222"/>
      <c r="AH222"/>
    </row>
    <row r="223" spans="5:34">
      <c r="E223" s="4"/>
      <c r="F223" s="4"/>
      <c r="G223" s="4"/>
      <c r="U223" s="75"/>
      <c r="V223"/>
      <c r="W223"/>
      <c r="X223"/>
      <c r="Y223"/>
      <c r="Z223"/>
      <c r="AA223"/>
      <c r="AB223"/>
      <c r="AC223"/>
      <c r="AD223"/>
      <c r="AE223"/>
      <c r="AF223"/>
      <c r="AG223"/>
      <c r="AH223"/>
    </row>
    <row r="224" spans="5:34">
      <c r="E224" s="4"/>
      <c r="F224" s="4"/>
      <c r="G224" s="4"/>
      <c r="U224" s="75"/>
      <c r="V224"/>
      <c r="W224"/>
      <c r="X224"/>
      <c r="Y224"/>
      <c r="Z224"/>
      <c r="AA224"/>
      <c r="AB224"/>
      <c r="AC224"/>
      <c r="AD224"/>
      <c r="AE224"/>
      <c r="AF224"/>
      <c r="AG224"/>
      <c r="AH224"/>
    </row>
    <row r="225" spans="5:34">
      <c r="E225" s="4"/>
      <c r="F225" s="4"/>
      <c r="G225" s="4"/>
      <c r="U225" s="75"/>
      <c r="V225"/>
      <c r="W225"/>
      <c r="X225"/>
      <c r="Y225"/>
      <c r="Z225"/>
      <c r="AA225"/>
      <c r="AB225"/>
      <c r="AC225"/>
      <c r="AD225"/>
      <c r="AE225"/>
      <c r="AF225"/>
      <c r="AG225"/>
      <c r="AH225"/>
    </row>
    <row r="226" spans="5:34">
      <c r="E226" s="4"/>
      <c r="F226" s="4"/>
      <c r="G226" s="4"/>
      <c r="U226" s="75"/>
      <c r="V226"/>
      <c r="W226"/>
      <c r="X226"/>
      <c r="Y226"/>
      <c r="Z226"/>
      <c r="AA226"/>
      <c r="AB226"/>
      <c r="AC226"/>
      <c r="AD226"/>
      <c r="AE226"/>
      <c r="AF226"/>
      <c r="AG226"/>
      <c r="AH226"/>
    </row>
    <row r="227" spans="5:34">
      <c r="E227" s="4"/>
      <c r="F227" s="4"/>
      <c r="G227" s="4"/>
      <c r="U227" s="75"/>
      <c r="V227"/>
      <c r="W227"/>
      <c r="X227"/>
      <c r="Y227"/>
      <c r="Z227"/>
      <c r="AA227"/>
      <c r="AB227"/>
      <c r="AC227"/>
      <c r="AD227"/>
      <c r="AE227"/>
      <c r="AF227"/>
      <c r="AG227"/>
      <c r="AH227"/>
    </row>
    <row r="228" spans="5:34">
      <c r="E228" s="4"/>
      <c r="F228" s="4"/>
      <c r="G228" s="4"/>
      <c r="U228" s="75"/>
      <c r="V228"/>
      <c r="W228"/>
      <c r="X228"/>
      <c r="Y228"/>
      <c r="Z228"/>
      <c r="AA228"/>
      <c r="AB228"/>
      <c r="AC228"/>
      <c r="AD228"/>
      <c r="AE228"/>
      <c r="AF228"/>
      <c r="AG228"/>
      <c r="AH228"/>
    </row>
    <row r="229" spans="5:34">
      <c r="E229" s="4"/>
      <c r="F229" s="4"/>
      <c r="G229" s="4"/>
      <c r="U229" s="75"/>
      <c r="V229"/>
      <c r="W229"/>
      <c r="X229"/>
      <c r="Y229"/>
      <c r="Z229"/>
      <c r="AA229"/>
      <c r="AB229"/>
      <c r="AC229"/>
      <c r="AD229"/>
      <c r="AE229"/>
      <c r="AF229"/>
      <c r="AG229"/>
      <c r="AH229"/>
    </row>
    <row r="230" spans="5:34">
      <c r="E230" s="4"/>
      <c r="F230" s="4"/>
      <c r="G230" s="4"/>
      <c r="U230" s="75"/>
      <c r="V230"/>
      <c r="W230"/>
      <c r="X230"/>
      <c r="Y230"/>
      <c r="Z230"/>
      <c r="AA230"/>
      <c r="AB230"/>
      <c r="AC230"/>
      <c r="AD230"/>
      <c r="AE230"/>
      <c r="AF230"/>
      <c r="AG230"/>
      <c r="AH230"/>
    </row>
    <row r="231" spans="5:34">
      <c r="E231" s="4"/>
      <c r="F231" s="4"/>
      <c r="G231" s="4"/>
      <c r="U231" s="75"/>
      <c r="V231"/>
      <c r="W231"/>
      <c r="X231"/>
      <c r="Y231"/>
      <c r="Z231"/>
      <c r="AA231"/>
      <c r="AB231"/>
      <c r="AC231"/>
      <c r="AD231"/>
      <c r="AE231"/>
      <c r="AF231"/>
      <c r="AG231"/>
      <c r="AH231"/>
    </row>
    <row r="232" spans="5:34">
      <c r="E232" s="4"/>
      <c r="F232" s="4"/>
      <c r="G232" s="4"/>
      <c r="U232" s="75"/>
      <c r="V232"/>
      <c r="W232"/>
      <c r="X232"/>
      <c r="Y232"/>
      <c r="Z232"/>
      <c r="AA232"/>
      <c r="AB232"/>
      <c r="AC232"/>
      <c r="AD232"/>
      <c r="AE232"/>
      <c r="AF232"/>
      <c r="AG232"/>
      <c r="AH232"/>
    </row>
    <row r="233" spans="5:34">
      <c r="E233" s="4"/>
      <c r="F233" s="4"/>
      <c r="G233" s="4"/>
      <c r="U233" s="75"/>
      <c r="V233"/>
      <c r="W233"/>
      <c r="X233"/>
      <c r="Y233"/>
      <c r="Z233"/>
      <c r="AA233"/>
      <c r="AB233"/>
      <c r="AC233"/>
      <c r="AD233"/>
      <c r="AE233"/>
      <c r="AF233"/>
      <c r="AG233"/>
      <c r="AH233"/>
    </row>
    <row r="234" spans="5:34">
      <c r="E234" s="4"/>
      <c r="F234" s="4"/>
      <c r="G234" s="4"/>
      <c r="U234" s="75"/>
      <c r="V234"/>
      <c r="W234"/>
      <c r="X234"/>
      <c r="Y234"/>
      <c r="Z234"/>
      <c r="AA234"/>
      <c r="AB234"/>
      <c r="AC234"/>
      <c r="AD234"/>
      <c r="AE234"/>
      <c r="AF234"/>
      <c r="AG234"/>
      <c r="AH234"/>
    </row>
    <row r="235" spans="5:34">
      <c r="E235" s="4"/>
      <c r="F235" s="4"/>
      <c r="G235" s="4"/>
      <c r="U235" s="75"/>
      <c r="V235"/>
      <c r="W235"/>
      <c r="X235"/>
      <c r="Y235"/>
      <c r="Z235"/>
      <c r="AA235"/>
      <c r="AB235"/>
      <c r="AC235"/>
      <c r="AD235"/>
      <c r="AE235"/>
      <c r="AF235"/>
      <c r="AG235"/>
      <c r="AH235"/>
    </row>
    <row r="236" spans="5:34">
      <c r="E236" s="4"/>
      <c r="F236" s="4"/>
      <c r="G236" s="4"/>
      <c r="U236" s="75"/>
      <c r="V236"/>
      <c r="W236"/>
      <c r="X236"/>
      <c r="Y236"/>
      <c r="Z236"/>
      <c r="AA236"/>
      <c r="AB236"/>
      <c r="AC236"/>
      <c r="AD236"/>
      <c r="AE236"/>
      <c r="AF236"/>
      <c r="AG236"/>
      <c r="AH236"/>
    </row>
    <row r="237" spans="5:34">
      <c r="E237" s="4"/>
      <c r="F237" s="4"/>
      <c r="G237" s="4"/>
      <c r="U237" s="75"/>
      <c r="V237"/>
      <c r="W237"/>
      <c r="X237"/>
      <c r="Y237"/>
      <c r="Z237"/>
      <c r="AA237"/>
      <c r="AB237"/>
      <c r="AC237"/>
      <c r="AD237"/>
      <c r="AE237"/>
      <c r="AF237"/>
      <c r="AG237"/>
      <c r="AH237"/>
    </row>
    <row r="238" spans="5:34">
      <c r="E238" s="4"/>
      <c r="F238" s="4"/>
      <c r="G238" s="4"/>
      <c r="U238" s="75"/>
      <c r="V238"/>
      <c r="W238"/>
      <c r="X238"/>
      <c r="Y238"/>
      <c r="Z238"/>
      <c r="AA238"/>
      <c r="AB238"/>
      <c r="AC238"/>
      <c r="AD238"/>
      <c r="AE238"/>
      <c r="AF238"/>
      <c r="AG238"/>
      <c r="AH238"/>
    </row>
    <row r="239" spans="5:34">
      <c r="E239" s="4"/>
      <c r="F239" s="4"/>
      <c r="G239" s="4"/>
      <c r="U239" s="75"/>
      <c r="V239"/>
      <c r="W239"/>
      <c r="X239"/>
      <c r="Y239"/>
      <c r="Z239"/>
      <c r="AA239"/>
      <c r="AB239"/>
      <c r="AC239"/>
      <c r="AD239"/>
      <c r="AE239"/>
      <c r="AF239"/>
      <c r="AG239"/>
      <c r="AH239"/>
    </row>
    <row r="240" spans="5:34">
      <c r="E240" s="4"/>
      <c r="F240" s="4"/>
      <c r="G240" s="4"/>
      <c r="U240" s="75"/>
      <c r="V240"/>
      <c r="W240"/>
      <c r="X240"/>
      <c r="Y240"/>
      <c r="Z240"/>
      <c r="AA240"/>
      <c r="AB240"/>
      <c r="AC240"/>
      <c r="AD240"/>
      <c r="AE240"/>
      <c r="AF240"/>
      <c r="AG240"/>
      <c r="AH240"/>
    </row>
    <row r="241" spans="5:34">
      <c r="E241" s="4"/>
      <c r="F241" s="4"/>
      <c r="G241" s="4"/>
      <c r="U241" s="75"/>
      <c r="V241"/>
      <c r="W241"/>
      <c r="X241"/>
      <c r="Y241"/>
      <c r="Z241"/>
      <c r="AA241"/>
      <c r="AB241"/>
      <c r="AC241"/>
      <c r="AD241"/>
      <c r="AE241"/>
      <c r="AF241"/>
      <c r="AG241"/>
      <c r="AH241"/>
    </row>
    <row r="242" spans="5:34">
      <c r="E242" s="4"/>
      <c r="F242" s="4"/>
      <c r="G242" s="4"/>
      <c r="U242" s="75"/>
      <c r="V242"/>
      <c r="W242"/>
      <c r="X242"/>
      <c r="Y242"/>
      <c r="Z242"/>
      <c r="AA242"/>
      <c r="AB242"/>
      <c r="AC242"/>
      <c r="AD242"/>
      <c r="AE242"/>
      <c r="AF242"/>
      <c r="AG242"/>
      <c r="AH242"/>
    </row>
    <row r="243" spans="5:34">
      <c r="E243" s="4"/>
      <c r="F243" s="4"/>
      <c r="G243" s="4"/>
      <c r="U243" s="75"/>
      <c r="V243"/>
      <c r="W243"/>
      <c r="X243"/>
      <c r="Y243"/>
      <c r="Z243"/>
      <c r="AA243"/>
      <c r="AB243"/>
      <c r="AC243"/>
      <c r="AD243"/>
      <c r="AE243"/>
      <c r="AF243"/>
      <c r="AG243"/>
      <c r="AH243"/>
    </row>
    <row r="244" spans="5:34">
      <c r="E244" s="4"/>
      <c r="F244" s="4"/>
      <c r="G244" s="4"/>
      <c r="U244" s="75"/>
      <c r="V244"/>
      <c r="W244"/>
      <c r="X244"/>
      <c r="Y244"/>
      <c r="Z244"/>
      <c r="AA244"/>
      <c r="AB244"/>
      <c r="AC244"/>
      <c r="AD244"/>
      <c r="AE244"/>
      <c r="AF244"/>
      <c r="AG244"/>
      <c r="AH244"/>
    </row>
    <row r="245" spans="5:34">
      <c r="E245" s="4"/>
      <c r="F245" s="4"/>
      <c r="G245" s="4"/>
      <c r="U245" s="75"/>
      <c r="V245"/>
      <c r="W245"/>
      <c r="X245"/>
      <c r="Y245"/>
      <c r="Z245"/>
      <c r="AA245"/>
      <c r="AB245"/>
      <c r="AC245"/>
      <c r="AD245"/>
      <c r="AE245"/>
      <c r="AF245"/>
      <c r="AG245"/>
      <c r="AH245"/>
    </row>
    <row r="246" spans="5:34">
      <c r="E246" s="4"/>
      <c r="F246" s="4"/>
      <c r="G246" s="4"/>
      <c r="U246" s="75"/>
      <c r="V246"/>
      <c r="W246"/>
      <c r="X246"/>
      <c r="Y246"/>
      <c r="Z246"/>
      <c r="AA246"/>
      <c r="AB246"/>
      <c r="AC246"/>
      <c r="AD246"/>
      <c r="AE246"/>
      <c r="AF246"/>
      <c r="AG246"/>
      <c r="AH246"/>
    </row>
    <row r="247" spans="5:34">
      <c r="E247" s="4"/>
      <c r="F247" s="4"/>
      <c r="G247" s="4"/>
      <c r="U247" s="75"/>
      <c r="V247"/>
      <c r="W247"/>
      <c r="X247"/>
      <c r="Y247"/>
      <c r="Z247"/>
      <c r="AA247"/>
      <c r="AB247"/>
      <c r="AC247"/>
      <c r="AD247"/>
      <c r="AE247"/>
      <c r="AF247"/>
      <c r="AG247"/>
      <c r="AH247"/>
    </row>
    <row r="248" spans="5:34">
      <c r="E248" s="4"/>
      <c r="F248" s="4"/>
      <c r="G248" s="4"/>
      <c r="U248" s="75"/>
      <c r="V248"/>
      <c r="W248"/>
      <c r="X248"/>
      <c r="Y248"/>
      <c r="Z248"/>
      <c r="AA248"/>
      <c r="AB248"/>
      <c r="AC248"/>
      <c r="AD248"/>
      <c r="AE248"/>
      <c r="AF248"/>
      <c r="AG248"/>
      <c r="AH248"/>
    </row>
    <row r="249" spans="5:34">
      <c r="E249" s="4"/>
      <c r="F249" s="4"/>
      <c r="G249" s="4"/>
      <c r="U249" s="75"/>
      <c r="V249"/>
      <c r="W249"/>
      <c r="X249"/>
      <c r="Y249"/>
      <c r="Z249"/>
      <c r="AA249"/>
      <c r="AB249"/>
      <c r="AC249"/>
      <c r="AD249"/>
      <c r="AE249"/>
      <c r="AF249"/>
      <c r="AG249"/>
      <c r="AH249"/>
    </row>
    <row r="250" spans="5:34">
      <c r="E250" s="4"/>
      <c r="F250" s="4"/>
      <c r="G250" s="4"/>
      <c r="U250" s="75"/>
      <c r="V250"/>
      <c r="W250"/>
      <c r="X250"/>
      <c r="Y250"/>
      <c r="Z250"/>
      <c r="AA250"/>
      <c r="AB250"/>
      <c r="AC250"/>
      <c r="AD250"/>
      <c r="AE250"/>
      <c r="AF250"/>
      <c r="AG250"/>
      <c r="AH250"/>
    </row>
    <row r="251" spans="5:34">
      <c r="E251" s="4"/>
      <c r="F251" s="4"/>
      <c r="G251" s="4"/>
      <c r="U251" s="75"/>
      <c r="V251"/>
      <c r="W251"/>
      <c r="X251"/>
      <c r="Y251"/>
      <c r="Z251"/>
      <c r="AA251"/>
      <c r="AB251"/>
      <c r="AC251"/>
      <c r="AD251"/>
      <c r="AE251"/>
      <c r="AF251"/>
      <c r="AG251"/>
      <c r="AH251"/>
    </row>
    <row r="252" spans="5:34">
      <c r="E252" s="4"/>
      <c r="F252" s="4"/>
      <c r="G252" s="4"/>
      <c r="U252" s="75"/>
      <c r="V252"/>
      <c r="W252"/>
      <c r="X252"/>
      <c r="Y252"/>
      <c r="Z252"/>
      <c r="AA252"/>
      <c r="AB252"/>
      <c r="AC252"/>
      <c r="AD252"/>
      <c r="AE252"/>
      <c r="AF252"/>
      <c r="AG252"/>
      <c r="AH252"/>
    </row>
    <row r="253" spans="5:34">
      <c r="E253" s="4"/>
      <c r="F253" s="4"/>
      <c r="G253" s="4"/>
      <c r="U253" s="75"/>
      <c r="V253"/>
      <c r="W253"/>
      <c r="X253"/>
      <c r="Y253"/>
      <c r="Z253"/>
      <c r="AA253"/>
      <c r="AB253"/>
      <c r="AC253"/>
      <c r="AD253"/>
      <c r="AE253"/>
      <c r="AF253"/>
      <c r="AG253"/>
      <c r="AH253"/>
    </row>
    <row r="254" spans="5:34">
      <c r="E254" s="4"/>
      <c r="F254" s="4"/>
      <c r="G254" s="4"/>
      <c r="U254" s="75"/>
      <c r="V254"/>
      <c r="W254"/>
      <c r="X254"/>
      <c r="Y254"/>
      <c r="Z254"/>
      <c r="AA254"/>
      <c r="AB254"/>
      <c r="AC254"/>
      <c r="AD254"/>
      <c r="AE254"/>
      <c r="AF254"/>
      <c r="AG254"/>
      <c r="AH254"/>
    </row>
    <row r="255" spans="5:34">
      <c r="E255" s="4"/>
      <c r="F255" s="4"/>
      <c r="G255" s="4"/>
      <c r="U255" s="75"/>
      <c r="V255"/>
      <c r="W255"/>
      <c r="X255"/>
      <c r="Y255"/>
      <c r="Z255"/>
      <c r="AA255"/>
      <c r="AB255"/>
      <c r="AC255"/>
      <c r="AD255"/>
      <c r="AE255"/>
      <c r="AF255"/>
      <c r="AG255"/>
      <c r="AH255"/>
    </row>
    <row r="256" spans="5:34">
      <c r="E256" s="4"/>
      <c r="F256" s="4"/>
      <c r="G256" s="4"/>
      <c r="U256" s="75"/>
      <c r="V256"/>
      <c r="W256"/>
      <c r="X256"/>
      <c r="Y256"/>
      <c r="Z256"/>
      <c r="AA256"/>
      <c r="AB256"/>
      <c r="AC256"/>
      <c r="AD256"/>
      <c r="AE256"/>
      <c r="AF256"/>
      <c r="AG256"/>
      <c r="AH256"/>
    </row>
    <row r="257" spans="5:34">
      <c r="E257" s="4"/>
      <c r="F257" s="4"/>
      <c r="G257" s="4"/>
      <c r="U257" s="75"/>
      <c r="V257"/>
      <c r="W257"/>
      <c r="X257"/>
      <c r="Y257"/>
      <c r="Z257"/>
      <c r="AA257"/>
      <c r="AB257"/>
      <c r="AC257"/>
      <c r="AD257"/>
      <c r="AE257"/>
      <c r="AF257"/>
      <c r="AG257"/>
      <c r="AH257"/>
    </row>
    <row r="258" spans="5:34">
      <c r="E258" s="4"/>
      <c r="F258" s="4"/>
      <c r="G258" s="4"/>
      <c r="U258" s="75"/>
      <c r="V258"/>
      <c r="W258"/>
      <c r="X258"/>
      <c r="Y258"/>
      <c r="Z258"/>
      <c r="AA258"/>
      <c r="AB258"/>
      <c r="AC258"/>
      <c r="AD258"/>
      <c r="AE258"/>
      <c r="AF258"/>
      <c r="AG258"/>
      <c r="AH258"/>
    </row>
    <row r="259" spans="5:34">
      <c r="E259" s="4"/>
      <c r="F259" s="4"/>
      <c r="G259" s="4"/>
      <c r="U259" s="75"/>
      <c r="V259"/>
      <c r="W259"/>
      <c r="X259"/>
      <c r="Y259"/>
      <c r="Z259"/>
      <c r="AA259"/>
      <c r="AB259"/>
      <c r="AC259"/>
      <c r="AD259"/>
      <c r="AE259"/>
      <c r="AF259"/>
      <c r="AG259"/>
      <c r="AH259"/>
    </row>
    <row r="260" spans="5:34">
      <c r="E260" s="4"/>
      <c r="F260" s="4"/>
      <c r="G260" s="4"/>
      <c r="U260" s="75"/>
      <c r="V260"/>
      <c r="W260"/>
      <c r="X260"/>
      <c r="Y260"/>
      <c r="Z260"/>
      <c r="AA260"/>
      <c r="AB260"/>
      <c r="AC260"/>
      <c r="AD260"/>
      <c r="AE260"/>
      <c r="AF260"/>
      <c r="AG260"/>
      <c r="AH260"/>
    </row>
    <row r="261" spans="5:34">
      <c r="E261" s="4"/>
      <c r="F261" s="4"/>
      <c r="G261" s="4"/>
      <c r="U261" s="75"/>
      <c r="V261"/>
      <c r="W261"/>
      <c r="X261"/>
      <c r="Y261"/>
      <c r="Z261"/>
      <c r="AA261"/>
      <c r="AB261"/>
      <c r="AC261"/>
      <c r="AD261"/>
      <c r="AE261"/>
      <c r="AF261"/>
      <c r="AG261"/>
      <c r="AH261"/>
    </row>
    <row r="262" spans="5:34">
      <c r="E262" s="4"/>
      <c r="F262" s="4"/>
      <c r="G262" s="4"/>
      <c r="U262" s="75"/>
      <c r="V262"/>
      <c r="W262"/>
      <c r="X262"/>
      <c r="Y262"/>
      <c r="Z262"/>
      <c r="AA262"/>
      <c r="AB262"/>
      <c r="AC262"/>
      <c r="AD262"/>
      <c r="AE262"/>
      <c r="AF262"/>
      <c r="AG262"/>
      <c r="AH262"/>
    </row>
    <row r="263" spans="5:34">
      <c r="E263" s="4"/>
      <c r="F263" s="4"/>
      <c r="G263" s="4"/>
      <c r="U263" s="75"/>
      <c r="V263"/>
      <c r="W263"/>
      <c r="X263"/>
      <c r="Y263"/>
      <c r="Z263"/>
      <c r="AA263"/>
      <c r="AB263"/>
      <c r="AC263"/>
      <c r="AD263"/>
      <c r="AE263"/>
      <c r="AF263"/>
      <c r="AG263"/>
      <c r="AH263"/>
    </row>
    <row r="264" spans="5:34">
      <c r="E264" s="4"/>
      <c r="F264" s="4"/>
      <c r="G264" s="4"/>
      <c r="U264" s="75"/>
      <c r="V264"/>
      <c r="W264"/>
      <c r="X264"/>
      <c r="Y264"/>
      <c r="Z264"/>
      <c r="AA264"/>
      <c r="AB264"/>
      <c r="AC264"/>
      <c r="AD264"/>
      <c r="AE264"/>
      <c r="AF264"/>
      <c r="AG264"/>
      <c r="AH264"/>
    </row>
    <row r="265" spans="5:34">
      <c r="E265" s="4"/>
      <c r="F265" s="4"/>
      <c r="G265" s="4"/>
      <c r="U265" s="75"/>
      <c r="V265"/>
      <c r="W265"/>
      <c r="X265"/>
      <c r="Y265"/>
      <c r="Z265"/>
      <c r="AA265"/>
      <c r="AB265"/>
      <c r="AC265"/>
      <c r="AD265"/>
      <c r="AE265"/>
      <c r="AF265"/>
      <c r="AG265"/>
      <c r="AH265"/>
    </row>
    <row r="266" spans="5:34">
      <c r="E266" s="4"/>
      <c r="F266" s="4"/>
      <c r="G266" s="4"/>
      <c r="U266" s="75"/>
      <c r="V266"/>
      <c r="W266"/>
      <c r="X266"/>
      <c r="Y266"/>
      <c r="Z266"/>
      <c r="AA266"/>
      <c r="AB266"/>
      <c r="AC266"/>
      <c r="AD266"/>
      <c r="AE266"/>
      <c r="AF266"/>
      <c r="AG266"/>
      <c r="AH266"/>
    </row>
    <row r="267" spans="5:34">
      <c r="E267" s="4"/>
      <c r="F267" s="4"/>
      <c r="G267" s="4"/>
      <c r="U267" s="75"/>
      <c r="V267"/>
      <c r="W267"/>
      <c r="X267"/>
      <c r="Y267"/>
      <c r="Z267"/>
      <c r="AA267"/>
      <c r="AB267"/>
      <c r="AC267"/>
      <c r="AD267"/>
      <c r="AE267"/>
      <c r="AF267"/>
      <c r="AG267"/>
      <c r="AH267"/>
    </row>
    <row r="268" spans="5:34">
      <c r="E268" s="4"/>
      <c r="F268" s="4"/>
      <c r="G268" s="4"/>
      <c r="U268" s="75"/>
      <c r="V268"/>
      <c r="W268"/>
      <c r="X268"/>
      <c r="Y268"/>
      <c r="Z268"/>
      <c r="AA268"/>
      <c r="AB268"/>
      <c r="AC268"/>
      <c r="AD268"/>
      <c r="AE268"/>
      <c r="AF268"/>
      <c r="AG268"/>
      <c r="AH268"/>
    </row>
    <row r="269" spans="5:34">
      <c r="E269" s="4"/>
      <c r="F269" s="4"/>
      <c r="G269" s="4"/>
      <c r="U269" s="75"/>
      <c r="V269"/>
      <c r="W269"/>
      <c r="X269"/>
      <c r="Y269"/>
      <c r="Z269"/>
      <c r="AA269"/>
      <c r="AB269"/>
      <c r="AC269"/>
      <c r="AD269"/>
      <c r="AE269"/>
      <c r="AF269"/>
      <c r="AG269"/>
      <c r="AH269"/>
    </row>
    <row r="270" spans="5:34">
      <c r="E270" s="4"/>
      <c r="F270" s="4"/>
      <c r="G270" s="4"/>
      <c r="U270" s="75"/>
      <c r="V270"/>
      <c r="W270"/>
      <c r="X270"/>
      <c r="Y270"/>
      <c r="Z270"/>
      <c r="AA270"/>
      <c r="AB270"/>
      <c r="AC270"/>
      <c r="AD270"/>
      <c r="AE270"/>
      <c r="AF270"/>
      <c r="AG270"/>
      <c r="AH270"/>
    </row>
    <row r="271" spans="5:34">
      <c r="E271" s="4"/>
      <c r="F271" s="4"/>
      <c r="G271" s="4"/>
      <c r="U271" s="75"/>
      <c r="V271"/>
      <c r="W271"/>
      <c r="X271"/>
      <c r="Y271"/>
      <c r="Z271"/>
      <c r="AA271"/>
      <c r="AB271"/>
      <c r="AC271"/>
      <c r="AD271"/>
      <c r="AE271"/>
      <c r="AF271"/>
      <c r="AG271"/>
      <c r="AH271"/>
    </row>
    <row r="272" spans="5:34">
      <c r="E272" s="4"/>
      <c r="F272" s="4"/>
      <c r="G272" s="4"/>
      <c r="U272" s="75"/>
      <c r="V272"/>
      <c r="W272"/>
      <c r="X272"/>
      <c r="Y272"/>
      <c r="Z272"/>
      <c r="AA272"/>
      <c r="AB272"/>
      <c r="AC272"/>
      <c r="AD272"/>
      <c r="AE272"/>
      <c r="AF272"/>
      <c r="AG272"/>
      <c r="AH272"/>
    </row>
    <row r="273" spans="5:34">
      <c r="E273" s="4"/>
      <c r="F273" s="4"/>
      <c r="G273" s="4"/>
      <c r="U273" s="75"/>
      <c r="V273"/>
      <c r="W273"/>
      <c r="X273"/>
      <c r="Y273"/>
      <c r="Z273"/>
      <c r="AA273"/>
      <c r="AB273"/>
      <c r="AC273"/>
      <c r="AD273"/>
      <c r="AE273"/>
      <c r="AF273"/>
      <c r="AG273"/>
      <c r="AH273"/>
    </row>
    <row r="274" spans="5:34">
      <c r="E274" s="4"/>
      <c r="F274" s="4"/>
      <c r="G274" s="4"/>
      <c r="U274" s="75"/>
      <c r="V274"/>
      <c r="W274"/>
      <c r="X274"/>
      <c r="Y274"/>
      <c r="Z274"/>
      <c r="AA274"/>
      <c r="AB274"/>
      <c r="AC274"/>
      <c r="AD274"/>
      <c r="AE274"/>
      <c r="AF274"/>
      <c r="AG274"/>
      <c r="AH274"/>
    </row>
    <row r="275" spans="5:34">
      <c r="E275" s="4"/>
      <c r="F275" s="4"/>
      <c r="G275" s="4"/>
      <c r="U275" s="75"/>
      <c r="V275"/>
      <c r="W275"/>
      <c r="X275"/>
      <c r="Y275"/>
      <c r="Z275"/>
      <c r="AA275"/>
      <c r="AB275"/>
      <c r="AC275"/>
      <c r="AD275"/>
      <c r="AE275"/>
      <c r="AF275"/>
      <c r="AG275"/>
      <c r="AH275"/>
    </row>
    <row r="276" spans="5:34">
      <c r="E276" s="4"/>
      <c r="F276" s="4"/>
      <c r="G276" s="4"/>
      <c r="U276" s="75"/>
      <c r="V276"/>
      <c r="W276"/>
      <c r="X276"/>
      <c r="Y276"/>
      <c r="Z276"/>
      <c r="AA276"/>
      <c r="AB276"/>
      <c r="AC276"/>
      <c r="AD276"/>
      <c r="AE276"/>
      <c r="AF276"/>
      <c r="AG276"/>
      <c r="AH276"/>
    </row>
    <row r="277" spans="5:34">
      <c r="E277" s="4"/>
      <c r="F277" s="4"/>
      <c r="G277" s="4"/>
      <c r="U277" s="75"/>
      <c r="V277"/>
      <c r="W277"/>
      <c r="X277"/>
      <c r="Y277"/>
      <c r="Z277"/>
      <c r="AA277"/>
      <c r="AB277"/>
      <c r="AC277"/>
      <c r="AD277"/>
      <c r="AE277"/>
      <c r="AF277"/>
      <c r="AG277"/>
      <c r="AH277"/>
    </row>
    <row r="278" spans="5:34">
      <c r="E278" s="4"/>
      <c r="F278" s="4"/>
      <c r="G278" s="4"/>
      <c r="U278" s="75"/>
      <c r="V278"/>
      <c r="W278"/>
      <c r="X278"/>
      <c r="Y278"/>
      <c r="Z278"/>
      <c r="AA278"/>
      <c r="AB278"/>
      <c r="AC278"/>
      <c r="AD278"/>
      <c r="AE278"/>
      <c r="AF278"/>
      <c r="AG278"/>
      <c r="AH278"/>
    </row>
    <row r="279" spans="5:34">
      <c r="E279" s="4"/>
      <c r="F279" s="4"/>
      <c r="G279" s="4"/>
      <c r="U279" s="75"/>
      <c r="V279"/>
      <c r="W279"/>
      <c r="X279"/>
      <c r="Y279"/>
      <c r="Z279"/>
      <c r="AA279"/>
      <c r="AB279"/>
      <c r="AC279"/>
      <c r="AD279"/>
      <c r="AE279"/>
      <c r="AF279"/>
      <c r="AG279"/>
      <c r="AH279"/>
    </row>
    <row r="280" spans="5:34">
      <c r="E280" s="4"/>
      <c r="F280" s="4"/>
      <c r="G280" s="4"/>
      <c r="U280" s="75"/>
      <c r="V280"/>
      <c r="W280"/>
      <c r="X280"/>
      <c r="Y280"/>
      <c r="Z280"/>
      <c r="AA280"/>
      <c r="AB280"/>
      <c r="AC280"/>
      <c r="AD280"/>
      <c r="AE280"/>
      <c r="AF280"/>
      <c r="AG280"/>
      <c r="AH280"/>
    </row>
    <row r="281" spans="5:34">
      <c r="E281" s="4"/>
      <c r="F281" s="4"/>
      <c r="G281" s="4"/>
      <c r="U281" s="75"/>
      <c r="V281"/>
      <c r="W281"/>
      <c r="X281"/>
      <c r="Y281"/>
      <c r="Z281"/>
      <c r="AA281"/>
      <c r="AB281"/>
      <c r="AC281"/>
      <c r="AD281"/>
      <c r="AE281"/>
      <c r="AF281"/>
      <c r="AG281"/>
      <c r="AH281"/>
    </row>
    <row r="282" spans="5:34">
      <c r="E282" s="4"/>
      <c r="F282" s="4"/>
      <c r="G282" s="4"/>
      <c r="U282" s="75"/>
      <c r="V282"/>
      <c r="W282"/>
      <c r="X282"/>
      <c r="Y282"/>
      <c r="Z282"/>
      <c r="AA282"/>
      <c r="AB282"/>
      <c r="AC282"/>
      <c r="AD282"/>
      <c r="AE282"/>
      <c r="AF282"/>
      <c r="AG282"/>
      <c r="AH282"/>
    </row>
    <row r="283" spans="5:34">
      <c r="E283" s="4"/>
      <c r="F283" s="4"/>
      <c r="G283" s="4"/>
      <c r="U283" s="75"/>
      <c r="V283"/>
      <c r="W283"/>
      <c r="X283"/>
      <c r="Y283"/>
      <c r="Z283"/>
      <c r="AA283"/>
      <c r="AB283"/>
      <c r="AC283"/>
      <c r="AD283"/>
      <c r="AE283"/>
      <c r="AF283"/>
      <c r="AG283"/>
      <c r="AH283"/>
    </row>
    <row r="284" spans="5:34">
      <c r="E284" s="4"/>
      <c r="F284" s="4"/>
      <c r="G284" s="4"/>
      <c r="U284" s="75"/>
      <c r="V284"/>
      <c r="W284"/>
      <c r="X284"/>
      <c r="Y284"/>
      <c r="Z284"/>
      <c r="AA284"/>
      <c r="AB284"/>
      <c r="AC284"/>
      <c r="AD284"/>
      <c r="AE284"/>
      <c r="AF284"/>
      <c r="AG284"/>
      <c r="AH284"/>
    </row>
    <row r="285" spans="5:34">
      <c r="E285" s="4"/>
      <c r="F285" s="4"/>
      <c r="G285" s="4"/>
      <c r="U285" s="75"/>
      <c r="V285"/>
      <c r="W285"/>
      <c r="X285"/>
      <c r="Y285"/>
      <c r="Z285"/>
      <c r="AA285"/>
      <c r="AB285"/>
      <c r="AC285"/>
      <c r="AD285"/>
      <c r="AE285"/>
      <c r="AF285"/>
      <c r="AG285"/>
      <c r="AH285"/>
    </row>
    <row r="286" spans="5:34">
      <c r="E286" s="4"/>
      <c r="F286" s="4"/>
      <c r="G286" s="4"/>
      <c r="U286" s="75"/>
      <c r="V286"/>
      <c r="W286"/>
      <c r="X286"/>
      <c r="Y286"/>
      <c r="Z286"/>
      <c r="AA286"/>
      <c r="AB286"/>
      <c r="AC286"/>
      <c r="AD286"/>
      <c r="AE286"/>
      <c r="AF286"/>
      <c r="AG286"/>
      <c r="AH286"/>
    </row>
    <row r="287" spans="5:34">
      <c r="E287" s="4"/>
      <c r="F287" s="4"/>
      <c r="G287" s="4"/>
      <c r="U287" s="75"/>
      <c r="V287"/>
      <c r="W287"/>
      <c r="X287"/>
      <c r="Y287"/>
      <c r="Z287"/>
      <c r="AA287"/>
      <c r="AB287"/>
      <c r="AC287"/>
      <c r="AD287"/>
      <c r="AE287"/>
      <c r="AF287"/>
      <c r="AG287"/>
      <c r="AH287"/>
    </row>
    <row r="288" spans="5:34">
      <c r="E288" s="4"/>
      <c r="F288" s="4"/>
      <c r="G288" s="4"/>
      <c r="U288" s="75"/>
      <c r="V288"/>
      <c r="W288"/>
      <c r="X288"/>
      <c r="Y288"/>
      <c r="Z288"/>
      <c r="AA288"/>
      <c r="AB288"/>
      <c r="AC288"/>
      <c r="AD288"/>
      <c r="AE288"/>
      <c r="AF288"/>
      <c r="AG288"/>
      <c r="AH288"/>
    </row>
    <row r="289" spans="5:34">
      <c r="E289" s="4"/>
      <c r="F289" s="4"/>
      <c r="G289" s="4"/>
      <c r="U289" s="75"/>
      <c r="V289"/>
      <c r="W289"/>
      <c r="X289"/>
      <c r="Y289"/>
      <c r="Z289"/>
      <c r="AA289"/>
      <c r="AB289"/>
      <c r="AC289"/>
      <c r="AD289"/>
      <c r="AE289"/>
      <c r="AF289"/>
      <c r="AG289"/>
      <c r="AH289"/>
    </row>
    <row r="290" spans="5:34">
      <c r="E290" s="4"/>
      <c r="F290" s="4"/>
      <c r="G290" s="4"/>
      <c r="U290" s="75"/>
      <c r="V290"/>
      <c r="W290"/>
      <c r="X290"/>
      <c r="Y290"/>
      <c r="Z290"/>
      <c r="AA290"/>
      <c r="AB290"/>
      <c r="AC290"/>
      <c r="AD290"/>
      <c r="AE290"/>
      <c r="AF290"/>
      <c r="AG290"/>
      <c r="AH290"/>
    </row>
    <row r="291" spans="5:34">
      <c r="E291" s="4"/>
      <c r="F291" s="4"/>
      <c r="G291" s="4"/>
      <c r="U291" s="75"/>
      <c r="V291"/>
      <c r="W291"/>
      <c r="X291"/>
      <c r="Y291"/>
      <c r="Z291"/>
      <c r="AA291"/>
      <c r="AB291"/>
      <c r="AC291"/>
      <c r="AD291"/>
      <c r="AE291"/>
      <c r="AF291"/>
      <c r="AG291"/>
      <c r="AH291"/>
    </row>
    <row r="292" spans="5:34">
      <c r="E292" s="4"/>
      <c r="F292" s="4"/>
      <c r="G292" s="4"/>
      <c r="U292" s="75"/>
      <c r="V292"/>
      <c r="W292"/>
      <c r="X292"/>
      <c r="Y292"/>
      <c r="Z292"/>
      <c r="AA292"/>
      <c r="AB292"/>
      <c r="AC292"/>
      <c r="AD292"/>
      <c r="AE292"/>
      <c r="AF292"/>
      <c r="AG292"/>
      <c r="AH292"/>
    </row>
    <row r="293" spans="5:34">
      <c r="E293" s="4"/>
      <c r="F293" s="4"/>
      <c r="G293" s="4"/>
      <c r="U293" s="75"/>
      <c r="V293"/>
      <c r="W293"/>
      <c r="X293"/>
      <c r="Y293"/>
      <c r="Z293"/>
      <c r="AA293"/>
      <c r="AB293"/>
      <c r="AC293"/>
      <c r="AD293"/>
      <c r="AE293"/>
      <c r="AF293"/>
      <c r="AG293"/>
      <c r="AH293"/>
    </row>
    <row r="294" spans="5:34">
      <c r="E294" s="4"/>
      <c r="F294" s="4"/>
      <c r="G294" s="4"/>
      <c r="U294" s="75"/>
      <c r="V294"/>
      <c r="W294"/>
      <c r="X294"/>
      <c r="Y294"/>
      <c r="Z294"/>
      <c r="AA294"/>
      <c r="AB294"/>
      <c r="AC294"/>
      <c r="AD294"/>
      <c r="AE294"/>
      <c r="AF294"/>
      <c r="AG294"/>
      <c r="AH294"/>
    </row>
    <row r="295" spans="5:34">
      <c r="E295" s="4"/>
      <c r="F295" s="4"/>
      <c r="G295" s="4"/>
      <c r="U295" s="75"/>
      <c r="V295"/>
      <c r="W295"/>
      <c r="X295"/>
      <c r="Y295"/>
      <c r="Z295"/>
      <c r="AA295"/>
      <c r="AB295"/>
      <c r="AC295"/>
      <c r="AD295"/>
      <c r="AE295"/>
      <c r="AF295"/>
      <c r="AG295"/>
      <c r="AH295"/>
    </row>
    <row r="296" spans="5:34">
      <c r="E296" s="4"/>
      <c r="F296" s="4"/>
      <c r="G296" s="4"/>
      <c r="U296" s="75"/>
      <c r="V296"/>
      <c r="W296"/>
      <c r="X296"/>
      <c r="Y296"/>
      <c r="Z296"/>
      <c r="AA296"/>
      <c r="AB296"/>
      <c r="AC296"/>
      <c r="AD296"/>
      <c r="AE296"/>
      <c r="AF296"/>
      <c r="AG296"/>
      <c r="AH296"/>
    </row>
    <row r="297" spans="5:34">
      <c r="E297" s="4"/>
      <c r="F297" s="4"/>
      <c r="G297" s="4"/>
      <c r="U297" s="75"/>
      <c r="V297"/>
      <c r="W297"/>
      <c r="X297"/>
      <c r="Y297"/>
      <c r="Z297"/>
      <c r="AA297"/>
      <c r="AB297"/>
      <c r="AC297"/>
      <c r="AD297"/>
      <c r="AE297"/>
      <c r="AF297"/>
      <c r="AG297"/>
      <c r="AH297"/>
    </row>
    <row r="298" spans="5:34">
      <c r="E298" s="4"/>
      <c r="F298" s="4"/>
      <c r="G298" s="4"/>
      <c r="U298" s="75"/>
      <c r="V298"/>
      <c r="W298"/>
      <c r="X298"/>
      <c r="Y298"/>
      <c r="Z298"/>
      <c r="AA298"/>
      <c r="AB298"/>
      <c r="AC298"/>
      <c r="AD298"/>
      <c r="AE298"/>
      <c r="AF298"/>
      <c r="AG298"/>
      <c r="AH298"/>
    </row>
    <row r="299" spans="5:34">
      <c r="E299" s="4"/>
      <c r="F299" s="4"/>
      <c r="G299" s="4"/>
      <c r="U299" s="75"/>
      <c r="V299"/>
      <c r="W299"/>
      <c r="X299"/>
      <c r="Y299"/>
      <c r="Z299"/>
      <c r="AA299"/>
      <c r="AB299"/>
      <c r="AC299"/>
      <c r="AD299"/>
      <c r="AE299"/>
      <c r="AF299"/>
      <c r="AG299"/>
      <c r="AH299"/>
    </row>
    <row r="300" spans="5:34">
      <c r="E300" s="4"/>
      <c r="F300" s="4"/>
      <c r="G300" s="4"/>
      <c r="U300" s="75"/>
      <c r="V300"/>
      <c r="W300"/>
      <c r="X300"/>
      <c r="Y300"/>
      <c r="Z300"/>
      <c r="AA300"/>
      <c r="AB300"/>
      <c r="AC300"/>
      <c r="AD300"/>
      <c r="AE300"/>
      <c r="AF300"/>
      <c r="AG300"/>
      <c r="AH300"/>
    </row>
    <row r="301" spans="5:34">
      <c r="E301" s="4"/>
      <c r="F301" s="4"/>
      <c r="G301" s="4"/>
      <c r="U301" s="75"/>
      <c r="V301"/>
      <c r="W301"/>
      <c r="X301"/>
      <c r="Y301"/>
      <c r="Z301"/>
      <c r="AA301"/>
      <c r="AB301"/>
      <c r="AC301"/>
      <c r="AD301"/>
      <c r="AE301"/>
      <c r="AF301"/>
      <c r="AG301"/>
      <c r="AH301"/>
    </row>
    <row r="302" spans="5:34">
      <c r="E302" s="4"/>
      <c r="F302" s="4"/>
      <c r="G302" s="4"/>
      <c r="U302" s="75"/>
      <c r="V302"/>
      <c r="W302"/>
      <c r="X302"/>
      <c r="Y302"/>
      <c r="Z302"/>
      <c r="AA302"/>
      <c r="AB302"/>
      <c r="AC302"/>
      <c r="AD302"/>
      <c r="AE302"/>
      <c r="AF302"/>
      <c r="AG302"/>
      <c r="AH302"/>
    </row>
    <row r="303" spans="5:34">
      <c r="E303" s="4"/>
      <c r="F303" s="4"/>
      <c r="G303" s="4"/>
      <c r="U303" s="75"/>
      <c r="V303"/>
      <c r="W303"/>
      <c r="X303"/>
      <c r="Y303"/>
      <c r="Z303"/>
      <c r="AA303"/>
      <c r="AB303"/>
      <c r="AC303"/>
      <c r="AD303"/>
      <c r="AE303"/>
      <c r="AF303"/>
      <c r="AG303"/>
      <c r="AH303"/>
    </row>
    <row r="304" spans="5:34">
      <c r="E304" s="4"/>
      <c r="F304" s="4"/>
      <c r="G304" s="4"/>
      <c r="U304" s="75"/>
      <c r="V304"/>
      <c r="W304"/>
      <c r="X304"/>
      <c r="Y304"/>
      <c r="Z304"/>
      <c r="AA304"/>
      <c r="AB304"/>
      <c r="AC304"/>
      <c r="AD304"/>
      <c r="AE304"/>
      <c r="AF304"/>
      <c r="AG304"/>
      <c r="AH304"/>
    </row>
    <row r="305" spans="5:34">
      <c r="E305" s="4"/>
      <c r="F305" s="4"/>
      <c r="G305" s="4"/>
      <c r="U305" s="75"/>
      <c r="V305"/>
      <c r="W305"/>
      <c r="X305"/>
      <c r="Y305"/>
      <c r="Z305"/>
      <c r="AA305"/>
      <c r="AB305"/>
      <c r="AC305"/>
      <c r="AD305"/>
      <c r="AE305"/>
      <c r="AF305"/>
      <c r="AG305"/>
      <c r="AH305"/>
    </row>
    <row r="306" spans="5:34">
      <c r="E306" s="4"/>
      <c r="F306" s="4"/>
      <c r="G306" s="4"/>
      <c r="U306" s="75"/>
      <c r="V306"/>
      <c r="W306"/>
      <c r="X306"/>
      <c r="Y306"/>
      <c r="Z306"/>
      <c r="AA306"/>
      <c r="AB306"/>
      <c r="AC306"/>
      <c r="AD306"/>
      <c r="AE306"/>
      <c r="AF306"/>
      <c r="AG306"/>
      <c r="AH306"/>
    </row>
    <row r="307" spans="5:34">
      <c r="E307" s="4"/>
      <c r="F307" s="4"/>
      <c r="G307" s="4"/>
      <c r="U307" s="75"/>
      <c r="V307"/>
      <c r="W307"/>
      <c r="X307"/>
      <c r="Y307"/>
      <c r="Z307"/>
      <c r="AA307"/>
      <c r="AB307"/>
      <c r="AC307"/>
      <c r="AD307"/>
      <c r="AE307"/>
      <c r="AF307"/>
      <c r="AG307"/>
      <c r="AH307"/>
    </row>
    <row r="308" spans="5:34">
      <c r="E308" s="4"/>
      <c r="F308" s="4"/>
      <c r="G308" s="4"/>
      <c r="U308" s="75"/>
      <c r="V308"/>
      <c r="W308"/>
      <c r="X308"/>
      <c r="Y308"/>
      <c r="Z308"/>
      <c r="AA308"/>
      <c r="AB308"/>
      <c r="AC308"/>
      <c r="AD308"/>
      <c r="AE308"/>
      <c r="AF308"/>
      <c r="AG308"/>
      <c r="AH308"/>
    </row>
    <row r="309" spans="5:34">
      <c r="E309" s="4"/>
      <c r="F309" s="4"/>
      <c r="G309" s="4"/>
      <c r="U309" s="75"/>
      <c r="V309"/>
      <c r="W309"/>
      <c r="X309"/>
      <c r="Y309"/>
      <c r="Z309"/>
      <c r="AA309"/>
      <c r="AB309"/>
      <c r="AC309"/>
      <c r="AD309"/>
      <c r="AE309"/>
      <c r="AF309"/>
      <c r="AG309"/>
      <c r="AH309"/>
    </row>
    <row r="310" spans="5:34">
      <c r="E310" s="4"/>
      <c r="F310" s="4"/>
      <c r="G310" s="4"/>
      <c r="U310" s="75"/>
      <c r="V310"/>
      <c r="W310"/>
      <c r="X310"/>
      <c r="Y310"/>
      <c r="Z310"/>
      <c r="AA310"/>
      <c r="AB310"/>
      <c r="AC310"/>
      <c r="AD310"/>
      <c r="AE310"/>
      <c r="AF310"/>
      <c r="AG310"/>
      <c r="AH310"/>
    </row>
    <row r="311" spans="5:34">
      <c r="E311" s="4"/>
      <c r="F311" s="4"/>
      <c r="G311" s="4"/>
      <c r="U311" s="75"/>
      <c r="V311"/>
      <c r="W311"/>
      <c r="X311"/>
      <c r="Y311"/>
      <c r="Z311"/>
      <c r="AA311"/>
      <c r="AB311"/>
      <c r="AC311"/>
      <c r="AD311"/>
      <c r="AE311"/>
      <c r="AF311"/>
      <c r="AG311"/>
      <c r="AH311"/>
    </row>
    <row r="312" spans="5:34">
      <c r="E312" s="4"/>
      <c r="F312" s="4"/>
      <c r="G312" s="4"/>
      <c r="U312" s="75"/>
      <c r="V312"/>
      <c r="W312"/>
      <c r="X312"/>
      <c r="Y312"/>
      <c r="Z312"/>
      <c r="AA312"/>
      <c r="AB312"/>
      <c r="AC312"/>
      <c r="AD312"/>
      <c r="AE312"/>
      <c r="AF312"/>
      <c r="AG312"/>
      <c r="AH312"/>
    </row>
    <row r="313" spans="5:34">
      <c r="E313" s="4"/>
      <c r="F313" s="4"/>
      <c r="G313" s="4"/>
      <c r="U313" s="75"/>
      <c r="V313"/>
      <c r="W313"/>
      <c r="X313"/>
      <c r="Y313"/>
      <c r="Z313"/>
      <c r="AA313"/>
      <c r="AB313"/>
      <c r="AC313"/>
      <c r="AD313"/>
      <c r="AE313"/>
      <c r="AF313"/>
      <c r="AG313"/>
      <c r="AH313"/>
    </row>
    <row r="314" spans="5:34">
      <c r="E314" s="4"/>
      <c r="F314" s="4"/>
      <c r="G314" s="4"/>
      <c r="U314" s="75"/>
      <c r="V314"/>
      <c r="W314"/>
      <c r="X314"/>
      <c r="Y314"/>
      <c r="Z314"/>
      <c r="AA314"/>
      <c r="AB314"/>
      <c r="AC314"/>
      <c r="AD314"/>
      <c r="AE314"/>
      <c r="AF314"/>
      <c r="AG314"/>
      <c r="AH314"/>
    </row>
    <row r="315" spans="5:34">
      <c r="E315" s="4"/>
      <c r="F315" s="4"/>
      <c r="G315" s="4"/>
      <c r="U315" s="75"/>
      <c r="V315"/>
      <c r="W315"/>
      <c r="X315"/>
      <c r="Y315"/>
      <c r="Z315"/>
      <c r="AA315"/>
      <c r="AB315"/>
      <c r="AC315"/>
      <c r="AD315"/>
      <c r="AE315"/>
      <c r="AF315"/>
      <c r="AG315"/>
      <c r="AH315"/>
    </row>
    <row r="316" spans="5:34">
      <c r="E316" s="4"/>
      <c r="F316" s="4"/>
      <c r="G316" s="4"/>
      <c r="U316" s="75"/>
      <c r="V316"/>
      <c r="W316"/>
      <c r="X316"/>
      <c r="Y316"/>
      <c r="Z316"/>
      <c r="AA316"/>
      <c r="AB316"/>
      <c r="AC316"/>
      <c r="AD316"/>
      <c r="AE316"/>
      <c r="AF316"/>
      <c r="AG316"/>
      <c r="AH316"/>
    </row>
    <row r="317" spans="5:34">
      <c r="E317" s="4"/>
      <c r="F317" s="4"/>
      <c r="G317" s="4"/>
      <c r="U317" s="75"/>
      <c r="V317"/>
      <c r="W317"/>
      <c r="X317"/>
      <c r="Y317"/>
      <c r="Z317"/>
      <c r="AA317"/>
      <c r="AB317"/>
      <c r="AC317"/>
      <c r="AD317"/>
      <c r="AE317"/>
      <c r="AF317"/>
      <c r="AG317"/>
      <c r="AH317"/>
    </row>
    <row r="318" spans="5:34">
      <c r="E318" s="4"/>
      <c r="F318" s="4"/>
      <c r="G318" s="4"/>
      <c r="U318" s="75"/>
      <c r="V318"/>
      <c r="W318"/>
      <c r="X318"/>
      <c r="Y318"/>
      <c r="Z318"/>
      <c r="AA318"/>
      <c r="AB318"/>
      <c r="AC318"/>
      <c r="AD318"/>
      <c r="AE318"/>
      <c r="AF318"/>
      <c r="AG318"/>
      <c r="AH318"/>
    </row>
    <row r="319" spans="5:34">
      <c r="E319" s="4"/>
      <c r="F319" s="4"/>
      <c r="G319" s="4"/>
      <c r="U319" s="75"/>
      <c r="V319"/>
      <c r="W319"/>
      <c r="X319"/>
      <c r="Y319"/>
      <c r="Z319"/>
      <c r="AA319"/>
      <c r="AB319"/>
      <c r="AC319"/>
      <c r="AD319"/>
      <c r="AE319"/>
      <c r="AF319"/>
      <c r="AG319"/>
      <c r="AH319"/>
    </row>
    <row r="320" spans="5:34">
      <c r="E320" s="4"/>
      <c r="F320" s="4"/>
      <c r="G320" s="4"/>
      <c r="U320" s="75"/>
      <c r="V320"/>
      <c r="W320"/>
      <c r="X320"/>
      <c r="Y320"/>
      <c r="Z320"/>
      <c r="AA320"/>
      <c r="AB320"/>
      <c r="AC320"/>
      <c r="AD320"/>
      <c r="AE320"/>
      <c r="AF320"/>
      <c r="AG320"/>
      <c r="AH320"/>
    </row>
    <row r="321" spans="5:34">
      <c r="E321" s="4"/>
      <c r="F321" s="4"/>
      <c r="G321" s="4"/>
      <c r="U321" s="75"/>
      <c r="V321"/>
      <c r="W321"/>
      <c r="X321"/>
      <c r="Y321"/>
      <c r="Z321"/>
      <c r="AA321"/>
      <c r="AB321"/>
      <c r="AC321"/>
      <c r="AD321"/>
      <c r="AE321"/>
      <c r="AF321"/>
      <c r="AG321"/>
      <c r="AH321"/>
    </row>
    <row r="322" spans="5:34">
      <c r="E322" s="4"/>
      <c r="F322" s="4"/>
      <c r="G322" s="4"/>
      <c r="U322" s="75"/>
      <c r="V322"/>
      <c r="W322"/>
      <c r="X322"/>
      <c r="Y322"/>
      <c r="Z322"/>
      <c r="AA322"/>
      <c r="AB322"/>
      <c r="AC322"/>
      <c r="AD322"/>
      <c r="AE322"/>
      <c r="AF322"/>
      <c r="AG322"/>
      <c r="AH322"/>
    </row>
    <row r="323" spans="5:34">
      <c r="E323" s="4"/>
      <c r="F323" s="4"/>
      <c r="G323" s="4"/>
      <c r="U323" s="75"/>
      <c r="V323"/>
      <c r="W323"/>
      <c r="X323"/>
      <c r="Y323"/>
      <c r="Z323"/>
      <c r="AA323"/>
      <c r="AB323"/>
      <c r="AC323"/>
      <c r="AD323"/>
      <c r="AE323"/>
      <c r="AF323"/>
      <c r="AG323"/>
      <c r="AH323"/>
    </row>
    <row r="324" spans="5:34">
      <c r="E324" s="4"/>
      <c r="F324" s="4"/>
      <c r="G324" s="4"/>
      <c r="U324" s="75"/>
      <c r="V324"/>
      <c r="W324"/>
      <c r="X324"/>
      <c r="Y324"/>
      <c r="Z324"/>
      <c r="AA324"/>
      <c r="AB324"/>
      <c r="AC324"/>
      <c r="AD324"/>
      <c r="AE324"/>
      <c r="AF324"/>
      <c r="AG324"/>
      <c r="AH324"/>
    </row>
    <row r="325" spans="5:34">
      <c r="E325" s="4"/>
      <c r="F325" s="4"/>
      <c r="G325" s="4"/>
      <c r="U325" s="75"/>
      <c r="V325"/>
      <c r="W325"/>
      <c r="X325"/>
      <c r="Y325"/>
      <c r="Z325"/>
      <c r="AA325"/>
      <c r="AB325"/>
      <c r="AC325"/>
      <c r="AD325"/>
      <c r="AE325"/>
      <c r="AF325"/>
      <c r="AG325"/>
      <c r="AH325"/>
    </row>
    <row r="326" spans="5:34">
      <c r="E326" s="4"/>
      <c r="F326" s="4"/>
      <c r="G326" s="4"/>
      <c r="U326" s="75"/>
      <c r="V326"/>
      <c r="W326"/>
      <c r="X326"/>
      <c r="Y326"/>
      <c r="Z326"/>
      <c r="AA326"/>
      <c r="AB326"/>
      <c r="AC326"/>
      <c r="AD326"/>
      <c r="AE326"/>
      <c r="AF326"/>
      <c r="AG326"/>
      <c r="AH326"/>
    </row>
    <row r="327" spans="5:34">
      <c r="E327" s="4"/>
      <c r="F327" s="4"/>
      <c r="G327" s="4"/>
      <c r="U327" s="75"/>
      <c r="V327"/>
      <c r="W327"/>
      <c r="X327"/>
      <c r="Y327"/>
      <c r="Z327"/>
      <c r="AA327"/>
      <c r="AB327"/>
      <c r="AC327"/>
      <c r="AD327"/>
      <c r="AE327"/>
      <c r="AF327"/>
      <c r="AG327"/>
      <c r="AH327"/>
    </row>
    <row r="328" spans="5:34">
      <c r="E328" s="4"/>
      <c r="F328" s="4"/>
      <c r="G328" s="4"/>
      <c r="U328" s="75"/>
      <c r="V328"/>
      <c r="W328"/>
      <c r="X328"/>
      <c r="Y328"/>
      <c r="Z328"/>
      <c r="AA328"/>
      <c r="AB328"/>
      <c r="AC328"/>
      <c r="AD328"/>
      <c r="AE328"/>
      <c r="AF328"/>
      <c r="AG328"/>
      <c r="AH328"/>
    </row>
    <row r="329" spans="5:34">
      <c r="E329" s="4"/>
      <c r="F329" s="4"/>
      <c r="G329" s="4"/>
      <c r="U329" s="75"/>
      <c r="V329"/>
      <c r="W329"/>
      <c r="X329"/>
      <c r="Y329"/>
      <c r="Z329"/>
      <c r="AA329"/>
      <c r="AB329"/>
      <c r="AC329"/>
      <c r="AD329"/>
      <c r="AE329"/>
      <c r="AF329"/>
      <c r="AG329"/>
      <c r="AH329"/>
    </row>
    <row r="330" spans="5:34">
      <c r="E330" s="4"/>
      <c r="F330" s="4"/>
      <c r="G330" s="4"/>
      <c r="U330" s="75"/>
      <c r="V330"/>
      <c r="W330"/>
      <c r="X330"/>
      <c r="Y330"/>
      <c r="Z330"/>
      <c r="AA330"/>
      <c r="AB330"/>
      <c r="AC330"/>
      <c r="AD330"/>
      <c r="AE330"/>
      <c r="AF330"/>
      <c r="AG330"/>
      <c r="AH330"/>
    </row>
    <row r="331" spans="5:34">
      <c r="E331" s="4"/>
      <c r="F331" s="4"/>
      <c r="G331" s="4"/>
      <c r="U331" s="75"/>
      <c r="V331"/>
      <c r="W331"/>
      <c r="X331"/>
      <c r="Y331"/>
      <c r="Z331"/>
      <c r="AA331"/>
      <c r="AB331"/>
      <c r="AC331"/>
      <c r="AD331"/>
      <c r="AE331"/>
      <c r="AF331"/>
      <c r="AG331"/>
      <c r="AH331"/>
    </row>
    <row r="332" spans="5:34">
      <c r="E332" s="4"/>
      <c r="F332" s="4"/>
      <c r="G332" s="4"/>
      <c r="U332" s="75"/>
      <c r="V332"/>
      <c r="W332"/>
      <c r="X332"/>
      <c r="Y332"/>
      <c r="Z332"/>
      <c r="AA332"/>
      <c r="AB332"/>
      <c r="AC332"/>
      <c r="AD332"/>
      <c r="AE332"/>
      <c r="AF332"/>
      <c r="AG332"/>
      <c r="AH332"/>
    </row>
    <row r="333" spans="5:34">
      <c r="E333" s="4"/>
      <c r="F333" s="4"/>
      <c r="G333" s="4"/>
      <c r="U333" s="75"/>
      <c r="V333"/>
      <c r="W333"/>
      <c r="X333"/>
      <c r="Y333"/>
      <c r="Z333"/>
      <c r="AA333"/>
      <c r="AB333"/>
      <c r="AC333"/>
      <c r="AD333"/>
      <c r="AE333"/>
      <c r="AF333"/>
      <c r="AG333"/>
      <c r="AH333"/>
    </row>
    <row r="334" spans="5:34">
      <c r="E334" s="4"/>
      <c r="F334" s="4"/>
      <c r="G334" s="4"/>
      <c r="U334" s="75"/>
      <c r="V334"/>
      <c r="W334"/>
      <c r="X334"/>
      <c r="Y334"/>
      <c r="Z334"/>
      <c r="AA334"/>
      <c r="AB334"/>
      <c r="AC334"/>
      <c r="AD334"/>
      <c r="AE334"/>
      <c r="AF334"/>
      <c r="AG334"/>
      <c r="AH334"/>
    </row>
    <row r="335" spans="5:34">
      <c r="E335" s="4"/>
      <c r="F335" s="4"/>
      <c r="G335" s="4"/>
      <c r="U335" s="75"/>
      <c r="V335"/>
      <c r="W335"/>
      <c r="X335"/>
      <c r="Y335"/>
      <c r="Z335"/>
      <c r="AA335"/>
      <c r="AB335"/>
      <c r="AC335"/>
      <c r="AD335"/>
      <c r="AE335"/>
      <c r="AF335"/>
      <c r="AG335"/>
      <c r="AH335"/>
    </row>
    <row r="336" spans="5:34">
      <c r="E336" s="4"/>
      <c r="F336" s="4"/>
      <c r="G336" s="4"/>
      <c r="U336" s="75"/>
      <c r="V336"/>
      <c r="W336"/>
      <c r="X336"/>
      <c r="Y336"/>
      <c r="Z336"/>
      <c r="AA336"/>
      <c r="AB336"/>
      <c r="AC336"/>
      <c r="AD336"/>
      <c r="AE336"/>
      <c r="AF336"/>
      <c r="AG336"/>
      <c r="AH336"/>
    </row>
    <row r="337" spans="5:34">
      <c r="E337" s="4"/>
      <c r="F337" s="4"/>
      <c r="G337" s="4"/>
      <c r="U337" s="75"/>
      <c r="V337"/>
      <c r="W337"/>
      <c r="X337"/>
      <c r="Y337"/>
      <c r="Z337"/>
      <c r="AA337"/>
      <c r="AB337"/>
      <c r="AC337"/>
      <c r="AD337"/>
      <c r="AE337"/>
      <c r="AF337"/>
      <c r="AG337"/>
      <c r="AH337"/>
    </row>
    <row r="338" spans="5:34">
      <c r="E338" s="4"/>
      <c r="F338" s="4"/>
      <c r="G338" s="4"/>
      <c r="U338" s="75"/>
      <c r="V338"/>
      <c r="W338"/>
      <c r="X338"/>
      <c r="Y338"/>
      <c r="Z338"/>
      <c r="AA338"/>
      <c r="AB338"/>
      <c r="AC338"/>
      <c r="AD338"/>
      <c r="AE338"/>
      <c r="AF338"/>
      <c r="AG338"/>
      <c r="AH338"/>
    </row>
    <row r="339" spans="5:34">
      <c r="E339" s="4"/>
      <c r="F339" s="4"/>
      <c r="G339" s="4"/>
      <c r="U339" s="75"/>
      <c r="V339"/>
      <c r="W339"/>
      <c r="X339"/>
      <c r="Y339"/>
      <c r="Z339"/>
      <c r="AA339"/>
      <c r="AB339"/>
      <c r="AC339"/>
      <c r="AD339"/>
      <c r="AE339"/>
      <c r="AF339"/>
      <c r="AG339"/>
      <c r="AH339"/>
    </row>
    <row r="340" spans="5:34">
      <c r="E340" s="4"/>
      <c r="F340" s="4"/>
      <c r="G340" s="4"/>
      <c r="U340" s="75"/>
      <c r="V340"/>
      <c r="W340"/>
      <c r="X340"/>
      <c r="Y340"/>
      <c r="Z340"/>
      <c r="AA340"/>
      <c r="AB340"/>
      <c r="AC340"/>
      <c r="AD340"/>
      <c r="AE340"/>
      <c r="AF340"/>
      <c r="AG340"/>
      <c r="AH340"/>
    </row>
    <row r="341" spans="5:34">
      <c r="E341" s="4"/>
      <c r="F341" s="4"/>
      <c r="G341" s="4"/>
      <c r="U341" s="75"/>
      <c r="V341"/>
      <c r="W341"/>
      <c r="X341"/>
      <c r="Y341"/>
      <c r="Z341"/>
      <c r="AA341"/>
      <c r="AB341"/>
      <c r="AC341"/>
      <c r="AD341"/>
      <c r="AE341"/>
      <c r="AF341"/>
      <c r="AG341"/>
      <c r="AH341"/>
    </row>
    <row r="342" spans="5:34">
      <c r="E342" s="4"/>
      <c r="F342" s="4"/>
      <c r="G342" s="4"/>
      <c r="U342" s="75"/>
      <c r="V342"/>
      <c r="W342"/>
      <c r="X342"/>
      <c r="Y342"/>
      <c r="Z342"/>
      <c r="AA342"/>
      <c r="AB342"/>
      <c r="AC342"/>
      <c r="AD342"/>
      <c r="AE342"/>
      <c r="AF342"/>
      <c r="AG342"/>
      <c r="AH342"/>
    </row>
    <row r="343" spans="5:34">
      <c r="E343" s="4"/>
      <c r="F343" s="4"/>
      <c r="G343" s="4"/>
      <c r="U343" s="75"/>
      <c r="V343"/>
      <c r="W343"/>
      <c r="X343"/>
      <c r="Y343"/>
      <c r="Z343"/>
      <c r="AA343"/>
      <c r="AB343"/>
      <c r="AC343"/>
      <c r="AD343"/>
      <c r="AE343"/>
      <c r="AF343"/>
      <c r="AG343"/>
      <c r="AH343"/>
    </row>
    <row r="344" spans="5:34">
      <c r="E344" s="4"/>
      <c r="F344" s="4"/>
      <c r="G344" s="4"/>
      <c r="U344" s="75"/>
      <c r="V344"/>
      <c r="W344"/>
      <c r="X344"/>
      <c r="Y344"/>
      <c r="Z344"/>
      <c r="AA344"/>
      <c r="AB344"/>
      <c r="AC344"/>
      <c r="AD344"/>
      <c r="AE344"/>
      <c r="AF344"/>
      <c r="AG344"/>
      <c r="AH344"/>
    </row>
    <row r="345" spans="5:34">
      <c r="E345" s="4"/>
      <c r="F345" s="4"/>
      <c r="G345" s="4"/>
      <c r="U345" s="75"/>
      <c r="V345"/>
      <c r="W345"/>
      <c r="X345"/>
      <c r="Y345"/>
      <c r="Z345"/>
      <c r="AA345"/>
      <c r="AB345"/>
      <c r="AC345"/>
      <c r="AD345"/>
      <c r="AE345"/>
      <c r="AF345"/>
      <c r="AG345"/>
      <c r="AH345"/>
    </row>
    <row r="346" spans="5:34">
      <c r="E346" s="4"/>
      <c r="F346" s="4"/>
      <c r="G346" s="4"/>
      <c r="U346" s="75"/>
      <c r="V346"/>
      <c r="W346"/>
      <c r="X346"/>
      <c r="Y346"/>
      <c r="Z346"/>
      <c r="AA346"/>
      <c r="AB346"/>
      <c r="AC346"/>
      <c r="AD346"/>
      <c r="AE346"/>
      <c r="AF346"/>
      <c r="AG346"/>
      <c r="AH346"/>
    </row>
    <row r="347" spans="5:34">
      <c r="E347" s="4"/>
      <c r="F347" s="4"/>
      <c r="G347" s="4"/>
      <c r="U347" s="75"/>
      <c r="V347"/>
      <c r="W347"/>
      <c r="X347"/>
      <c r="Y347"/>
      <c r="Z347"/>
      <c r="AA347"/>
      <c r="AB347"/>
      <c r="AC347"/>
      <c r="AD347"/>
      <c r="AE347"/>
      <c r="AF347"/>
      <c r="AG347"/>
      <c r="AH347"/>
    </row>
    <row r="348" spans="5:34">
      <c r="E348" s="4"/>
      <c r="F348" s="4"/>
      <c r="G348" s="4"/>
      <c r="U348" s="75"/>
      <c r="V348"/>
      <c r="W348"/>
      <c r="X348"/>
      <c r="Y348"/>
      <c r="Z348"/>
      <c r="AA348"/>
      <c r="AB348"/>
      <c r="AC348"/>
      <c r="AD348"/>
      <c r="AE348"/>
      <c r="AF348"/>
      <c r="AG348"/>
      <c r="AH348"/>
    </row>
    <row r="349" spans="5:34">
      <c r="E349" s="4"/>
      <c r="F349" s="4"/>
      <c r="G349" s="4"/>
      <c r="U349" s="75"/>
      <c r="V349"/>
      <c r="W349"/>
      <c r="X349"/>
      <c r="Y349"/>
      <c r="Z349"/>
      <c r="AA349"/>
      <c r="AB349"/>
      <c r="AC349"/>
      <c r="AD349"/>
      <c r="AE349"/>
      <c r="AF349"/>
      <c r="AG349"/>
      <c r="AH349"/>
    </row>
    <row r="350" spans="5:34">
      <c r="E350" s="4"/>
      <c r="F350" s="4"/>
      <c r="G350" s="4"/>
      <c r="U350" s="75"/>
      <c r="V350"/>
      <c r="W350"/>
      <c r="X350"/>
      <c r="Y350"/>
      <c r="Z350"/>
      <c r="AA350"/>
      <c r="AB350"/>
      <c r="AC350"/>
      <c r="AD350"/>
      <c r="AE350"/>
      <c r="AF350"/>
      <c r="AG350"/>
      <c r="AH350"/>
    </row>
    <row r="351" spans="5:34">
      <c r="E351" s="4"/>
      <c r="F351" s="4"/>
      <c r="G351" s="4"/>
      <c r="U351" s="75"/>
      <c r="V351"/>
      <c r="W351"/>
      <c r="X351"/>
      <c r="Y351"/>
      <c r="Z351"/>
      <c r="AA351"/>
      <c r="AB351"/>
      <c r="AC351"/>
      <c r="AD351"/>
      <c r="AE351"/>
      <c r="AF351"/>
      <c r="AG351"/>
      <c r="AH351"/>
    </row>
    <row r="352" spans="5:34">
      <c r="E352" s="4"/>
      <c r="F352" s="4"/>
      <c r="G352" s="4"/>
      <c r="U352" s="75"/>
      <c r="V352"/>
      <c r="W352"/>
      <c r="X352"/>
      <c r="Y352"/>
      <c r="Z352"/>
      <c r="AA352"/>
      <c r="AB352"/>
      <c r="AC352"/>
      <c r="AD352"/>
      <c r="AE352"/>
      <c r="AF352"/>
      <c r="AG352"/>
      <c r="AH352"/>
    </row>
    <row r="353" spans="5:34">
      <c r="E353" s="4"/>
      <c r="F353" s="4"/>
      <c r="G353" s="4"/>
      <c r="U353" s="75"/>
      <c r="V353"/>
      <c r="W353"/>
      <c r="X353"/>
      <c r="Y353"/>
      <c r="Z353"/>
      <c r="AA353"/>
      <c r="AB353"/>
      <c r="AC353"/>
      <c r="AD353"/>
      <c r="AE353"/>
      <c r="AF353"/>
      <c r="AG353"/>
      <c r="AH353"/>
    </row>
    <row r="354" spans="5:34">
      <c r="E354" s="4"/>
      <c r="F354" s="4"/>
      <c r="G354" s="4"/>
      <c r="U354" s="75"/>
      <c r="V354"/>
      <c r="W354"/>
      <c r="X354"/>
      <c r="Y354"/>
      <c r="Z354"/>
      <c r="AA354"/>
      <c r="AB354"/>
      <c r="AC354"/>
      <c r="AD354"/>
      <c r="AE354"/>
      <c r="AF354"/>
      <c r="AG354"/>
      <c r="AH354"/>
    </row>
    <row r="355" spans="5:34">
      <c r="E355" s="4"/>
      <c r="F355" s="4"/>
      <c r="G355" s="4"/>
      <c r="U355" s="75"/>
      <c r="V355"/>
      <c r="W355"/>
      <c r="X355"/>
      <c r="Y355"/>
      <c r="Z355"/>
      <c r="AA355"/>
      <c r="AB355"/>
      <c r="AC355"/>
      <c r="AD355"/>
      <c r="AE355"/>
      <c r="AF355"/>
      <c r="AG355"/>
      <c r="AH355"/>
    </row>
    <row r="356" spans="5:34">
      <c r="E356" s="4"/>
      <c r="F356" s="4"/>
      <c r="G356" s="4"/>
      <c r="U356" s="75"/>
      <c r="V356"/>
      <c r="W356"/>
      <c r="X356"/>
      <c r="Y356"/>
      <c r="Z356"/>
      <c r="AA356"/>
      <c r="AB356"/>
      <c r="AC356"/>
      <c r="AD356"/>
      <c r="AE356"/>
      <c r="AF356"/>
      <c r="AG356"/>
      <c r="AH356"/>
    </row>
    <row r="357" spans="5:34">
      <c r="E357" s="4"/>
      <c r="F357" s="4"/>
      <c r="G357" s="4"/>
      <c r="U357" s="75"/>
      <c r="V357"/>
      <c r="W357"/>
      <c r="X357"/>
      <c r="Y357"/>
      <c r="Z357"/>
      <c r="AA357"/>
      <c r="AB357"/>
      <c r="AC357"/>
      <c r="AD357"/>
      <c r="AE357"/>
      <c r="AF357"/>
      <c r="AG357"/>
      <c r="AH357"/>
    </row>
    <row r="358" spans="5:34">
      <c r="E358" s="4"/>
      <c r="F358" s="4"/>
      <c r="G358" s="4"/>
      <c r="U358" s="75"/>
      <c r="V358"/>
      <c r="W358"/>
      <c r="X358"/>
      <c r="Y358"/>
      <c r="Z358"/>
      <c r="AA358"/>
      <c r="AB358"/>
      <c r="AC358"/>
      <c r="AD358"/>
      <c r="AE358"/>
      <c r="AF358"/>
      <c r="AG358"/>
      <c r="AH358"/>
    </row>
    <row r="359" spans="5:34">
      <c r="E359" s="4"/>
      <c r="F359" s="4"/>
      <c r="G359" s="4"/>
      <c r="U359" s="75"/>
      <c r="V359"/>
      <c r="W359"/>
      <c r="X359"/>
      <c r="Y359"/>
      <c r="Z359"/>
      <c r="AA359"/>
      <c r="AB359"/>
      <c r="AC359"/>
      <c r="AD359"/>
      <c r="AE359"/>
      <c r="AF359"/>
      <c r="AG359"/>
      <c r="AH359"/>
    </row>
    <row r="360" spans="5:34">
      <c r="E360" s="4"/>
      <c r="F360" s="4"/>
      <c r="G360" s="4"/>
      <c r="U360" s="75"/>
      <c r="V360"/>
      <c r="W360"/>
      <c r="X360"/>
      <c r="Y360"/>
      <c r="Z360"/>
      <c r="AA360"/>
      <c r="AB360"/>
      <c r="AC360"/>
      <c r="AD360"/>
      <c r="AE360"/>
      <c r="AF360"/>
      <c r="AG360"/>
      <c r="AH360"/>
    </row>
    <row r="361" spans="5:34">
      <c r="E361" s="4"/>
      <c r="F361" s="4"/>
      <c r="G361" s="4"/>
      <c r="U361" s="75"/>
      <c r="V361"/>
      <c r="W361"/>
      <c r="X361"/>
      <c r="Y361"/>
      <c r="Z361"/>
      <c r="AA361"/>
      <c r="AB361"/>
      <c r="AC361"/>
      <c r="AD361"/>
      <c r="AE361"/>
      <c r="AF361"/>
      <c r="AG361"/>
      <c r="AH361"/>
    </row>
    <row r="362" spans="5:34">
      <c r="E362" s="4"/>
      <c r="F362" s="4"/>
      <c r="G362" s="4"/>
      <c r="U362" s="75"/>
      <c r="V362"/>
      <c r="W362"/>
      <c r="X362"/>
      <c r="Y362"/>
      <c r="Z362"/>
      <c r="AA362"/>
      <c r="AB362"/>
      <c r="AC362"/>
      <c r="AD362"/>
      <c r="AE362"/>
      <c r="AF362"/>
      <c r="AG362"/>
      <c r="AH362"/>
    </row>
    <row r="363" spans="5:34">
      <c r="E363" s="4"/>
      <c r="F363" s="4"/>
      <c r="G363" s="4"/>
      <c r="U363" s="75"/>
      <c r="V363"/>
      <c r="W363"/>
      <c r="X363"/>
      <c r="Y363"/>
      <c r="Z363"/>
      <c r="AA363"/>
      <c r="AB363"/>
      <c r="AC363"/>
      <c r="AD363"/>
      <c r="AE363"/>
      <c r="AF363"/>
      <c r="AG363"/>
      <c r="AH363"/>
    </row>
    <row r="364" spans="5:34">
      <c r="E364" s="4"/>
      <c r="F364" s="4"/>
      <c r="G364" s="4"/>
      <c r="U364" s="75"/>
      <c r="V364"/>
      <c r="W364"/>
      <c r="X364"/>
      <c r="Y364"/>
      <c r="Z364"/>
      <c r="AA364"/>
      <c r="AB364"/>
      <c r="AC364"/>
      <c r="AD364"/>
      <c r="AE364"/>
      <c r="AF364"/>
      <c r="AG364"/>
      <c r="AH364"/>
    </row>
    <row r="365" spans="5:34">
      <c r="E365" s="4"/>
      <c r="F365" s="4"/>
      <c r="G365" s="4"/>
      <c r="U365" s="75"/>
      <c r="V365"/>
      <c r="W365"/>
      <c r="X365"/>
      <c r="Y365"/>
      <c r="Z365"/>
      <c r="AA365"/>
      <c r="AB365"/>
      <c r="AC365"/>
      <c r="AD365"/>
      <c r="AE365"/>
      <c r="AF365"/>
      <c r="AG365"/>
      <c r="AH365"/>
    </row>
    <row r="366" spans="5:34">
      <c r="E366" s="4"/>
      <c r="F366" s="4"/>
      <c r="G366" s="4"/>
      <c r="U366" s="75"/>
      <c r="V366"/>
      <c r="W366"/>
      <c r="X366"/>
      <c r="Y366"/>
      <c r="Z366"/>
      <c r="AA366"/>
      <c r="AB366"/>
      <c r="AC366"/>
      <c r="AD366"/>
      <c r="AE366"/>
      <c r="AF366"/>
      <c r="AG366"/>
      <c r="AH366"/>
    </row>
    <row r="367" spans="5:34">
      <c r="E367" s="4"/>
      <c r="F367" s="4"/>
      <c r="G367" s="4"/>
      <c r="U367" s="75"/>
      <c r="V367"/>
      <c r="W367"/>
      <c r="X367"/>
      <c r="Y367"/>
      <c r="Z367"/>
      <c r="AA367"/>
      <c r="AB367"/>
      <c r="AC367"/>
      <c r="AD367"/>
      <c r="AE367"/>
      <c r="AF367"/>
      <c r="AG367"/>
      <c r="AH367"/>
    </row>
    <row r="368" spans="5:34">
      <c r="E368" s="4"/>
      <c r="F368" s="4"/>
      <c r="G368" s="4"/>
      <c r="U368" s="75"/>
      <c r="V368"/>
      <c r="W368"/>
      <c r="X368"/>
      <c r="Y368"/>
      <c r="Z368"/>
      <c r="AA368"/>
      <c r="AB368"/>
      <c r="AC368"/>
      <c r="AD368"/>
      <c r="AE368"/>
      <c r="AF368"/>
      <c r="AG368"/>
      <c r="AH368"/>
    </row>
    <row r="369" spans="5:34">
      <c r="E369" s="4"/>
      <c r="F369" s="4"/>
      <c r="G369" s="4"/>
      <c r="U369" s="75"/>
      <c r="V369"/>
      <c r="W369"/>
      <c r="X369"/>
      <c r="Y369"/>
      <c r="Z369"/>
      <c r="AA369"/>
      <c r="AB369"/>
      <c r="AC369"/>
      <c r="AD369"/>
      <c r="AE369"/>
      <c r="AF369"/>
      <c r="AG369"/>
      <c r="AH369"/>
    </row>
    <row r="370" spans="5:34">
      <c r="E370" s="4"/>
      <c r="F370" s="4"/>
      <c r="G370" s="4"/>
      <c r="U370" s="75"/>
      <c r="V370"/>
      <c r="W370"/>
      <c r="X370"/>
      <c r="Y370"/>
      <c r="Z370"/>
      <c r="AA370"/>
      <c r="AB370"/>
      <c r="AC370"/>
      <c r="AD370"/>
      <c r="AE370"/>
      <c r="AF370"/>
      <c r="AG370"/>
      <c r="AH370"/>
    </row>
    <row r="371" spans="5:34">
      <c r="E371" s="4"/>
      <c r="F371" s="4"/>
      <c r="G371" s="4"/>
      <c r="U371" s="75"/>
      <c r="V371"/>
      <c r="W371"/>
      <c r="X371"/>
      <c r="Y371"/>
      <c r="Z371"/>
      <c r="AA371"/>
      <c r="AB371"/>
      <c r="AC371"/>
      <c r="AD371"/>
      <c r="AE371"/>
      <c r="AF371"/>
      <c r="AG371"/>
      <c r="AH371"/>
    </row>
    <row r="372" spans="5:34">
      <c r="E372" s="4"/>
      <c r="F372" s="4"/>
      <c r="G372" s="4"/>
      <c r="U372" s="75"/>
      <c r="V372"/>
      <c r="W372"/>
      <c r="X372"/>
      <c r="Y372"/>
      <c r="Z372"/>
      <c r="AA372"/>
      <c r="AB372"/>
      <c r="AC372"/>
      <c r="AD372"/>
      <c r="AE372"/>
      <c r="AF372"/>
      <c r="AG372"/>
      <c r="AH372"/>
    </row>
    <row r="373" spans="5:34">
      <c r="E373" s="4"/>
      <c r="F373" s="4"/>
      <c r="G373" s="4"/>
      <c r="U373" s="75"/>
      <c r="V373"/>
      <c r="W373"/>
      <c r="X373"/>
      <c r="Y373"/>
      <c r="Z373"/>
      <c r="AA373"/>
      <c r="AB373"/>
      <c r="AC373"/>
      <c r="AD373"/>
      <c r="AE373"/>
      <c r="AF373"/>
      <c r="AG373"/>
      <c r="AH373"/>
    </row>
    <row r="374" spans="5:34">
      <c r="E374" s="4"/>
      <c r="F374" s="4"/>
      <c r="G374" s="4"/>
      <c r="U374" s="75"/>
      <c r="V374"/>
      <c r="W374"/>
      <c r="X374"/>
      <c r="Y374"/>
      <c r="Z374"/>
      <c r="AA374"/>
      <c r="AB374"/>
      <c r="AC374"/>
      <c r="AD374"/>
      <c r="AE374"/>
      <c r="AF374"/>
      <c r="AG374"/>
      <c r="AH374"/>
    </row>
    <row r="375" spans="5:34">
      <c r="E375" s="4"/>
      <c r="F375" s="4"/>
      <c r="G375" s="4"/>
      <c r="U375" s="75"/>
      <c r="V375"/>
      <c r="W375"/>
      <c r="X375"/>
      <c r="Y375"/>
      <c r="Z375"/>
      <c r="AA375"/>
      <c r="AB375"/>
      <c r="AC375"/>
      <c r="AD375"/>
      <c r="AE375"/>
      <c r="AF375"/>
      <c r="AG375"/>
      <c r="AH375"/>
    </row>
    <row r="376" spans="5:34">
      <c r="E376" s="4"/>
      <c r="F376" s="4"/>
      <c r="G376" s="4"/>
      <c r="U376" s="75"/>
      <c r="V376"/>
      <c r="W376"/>
      <c r="X376"/>
      <c r="Y376"/>
      <c r="Z376"/>
      <c r="AA376"/>
      <c r="AB376"/>
      <c r="AC376"/>
      <c r="AD376"/>
      <c r="AE376"/>
      <c r="AF376"/>
      <c r="AG376"/>
      <c r="AH376"/>
    </row>
    <row r="377" spans="5:34">
      <c r="E377" s="4"/>
      <c r="F377" s="4"/>
      <c r="G377" s="4"/>
      <c r="U377" s="75"/>
      <c r="V377"/>
      <c r="W377"/>
      <c r="X377"/>
      <c r="Y377"/>
      <c r="Z377"/>
      <c r="AA377"/>
      <c r="AB377"/>
      <c r="AC377"/>
      <c r="AD377"/>
      <c r="AE377"/>
      <c r="AF377"/>
      <c r="AG377"/>
      <c r="AH377"/>
    </row>
    <row r="378" spans="5:34">
      <c r="E378" s="4"/>
      <c r="F378" s="4"/>
      <c r="G378" s="4"/>
      <c r="U378" s="75"/>
      <c r="V378"/>
      <c r="W378"/>
      <c r="X378"/>
      <c r="Y378"/>
      <c r="Z378"/>
      <c r="AA378"/>
      <c r="AB378"/>
      <c r="AC378"/>
      <c r="AD378"/>
      <c r="AE378"/>
      <c r="AF378"/>
      <c r="AG378"/>
      <c r="AH378"/>
    </row>
    <row r="379" spans="5:34">
      <c r="E379" s="4"/>
      <c r="F379" s="4"/>
      <c r="G379" s="4"/>
      <c r="U379" s="75"/>
      <c r="V379"/>
      <c r="W379"/>
      <c r="X379"/>
      <c r="Y379"/>
      <c r="Z379"/>
      <c r="AA379"/>
      <c r="AB379"/>
      <c r="AC379"/>
      <c r="AD379"/>
      <c r="AE379"/>
      <c r="AF379"/>
      <c r="AG379"/>
      <c r="AH379"/>
    </row>
    <row r="380" spans="5:34">
      <c r="E380" s="4"/>
      <c r="F380" s="4"/>
      <c r="G380" s="4"/>
      <c r="U380" s="75"/>
      <c r="V380"/>
      <c r="W380"/>
      <c r="X380"/>
      <c r="Y380"/>
      <c r="Z380"/>
      <c r="AA380"/>
      <c r="AB380"/>
      <c r="AC380"/>
      <c r="AD380"/>
      <c r="AE380"/>
      <c r="AF380"/>
      <c r="AG380"/>
      <c r="AH380"/>
    </row>
    <row r="381" spans="5:34">
      <c r="E381" s="4"/>
      <c r="F381" s="4"/>
      <c r="G381" s="4"/>
      <c r="U381" s="75"/>
      <c r="V381"/>
      <c r="W381"/>
      <c r="X381"/>
      <c r="Y381"/>
      <c r="Z381"/>
      <c r="AA381"/>
      <c r="AB381"/>
      <c r="AC381"/>
      <c r="AD381"/>
      <c r="AE381"/>
      <c r="AF381"/>
      <c r="AG381"/>
      <c r="AH381"/>
    </row>
    <row r="382" spans="5:34">
      <c r="E382" s="4"/>
      <c r="F382" s="4"/>
      <c r="G382" s="4"/>
      <c r="U382" s="75"/>
      <c r="V382"/>
      <c r="W382"/>
      <c r="X382"/>
      <c r="Y382"/>
      <c r="Z382"/>
      <c r="AA382"/>
      <c r="AB382"/>
      <c r="AC382"/>
      <c r="AD382"/>
      <c r="AE382"/>
      <c r="AF382"/>
      <c r="AG382"/>
      <c r="AH382"/>
    </row>
    <row r="383" spans="5:34">
      <c r="E383" s="4"/>
      <c r="F383" s="4"/>
      <c r="G383" s="4"/>
      <c r="U383" s="75"/>
      <c r="V383"/>
      <c r="W383"/>
      <c r="X383"/>
      <c r="Y383"/>
      <c r="Z383"/>
      <c r="AA383"/>
      <c r="AB383"/>
      <c r="AC383"/>
      <c r="AD383"/>
      <c r="AE383"/>
      <c r="AF383"/>
      <c r="AG383"/>
      <c r="AH383"/>
    </row>
    <row r="384" spans="5:34">
      <c r="E384" s="4"/>
      <c r="F384" s="4"/>
      <c r="G384" s="4"/>
      <c r="U384" s="75"/>
      <c r="V384"/>
      <c r="W384"/>
      <c r="X384"/>
      <c r="Y384"/>
      <c r="Z384"/>
      <c r="AA384"/>
      <c r="AB384"/>
      <c r="AC384"/>
      <c r="AD384"/>
      <c r="AE384"/>
      <c r="AF384"/>
      <c r="AG384"/>
      <c r="AH384"/>
    </row>
    <row r="385" spans="5:34">
      <c r="E385" s="4"/>
      <c r="F385" s="4"/>
      <c r="G385" s="4"/>
      <c r="U385" s="75"/>
      <c r="V385"/>
      <c r="W385"/>
      <c r="X385"/>
      <c r="Y385"/>
      <c r="Z385"/>
      <c r="AA385"/>
      <c r="AB385"/>
      <c r="AC385"/>
      <c r="AD385"/>
      <c r="AE385"/>
      <c r="AF385"/>
      <c r="AG385"/>
      <c r="AH385"/>
    </row>
    <row r="386" spans="5:34">
      <c r="E386" s="4"/>
      <c r="F386" s="4"/>
      <c r="G386" s="4"/>
      <c r="U386" s="75"/>
      <c r="V386"/>
      <c r="W386"/>
      <c r="X386"/>
      <c r="Y386"/>
      <c r="Z386"/>
      <c r="AA386"/>
      <c r="AB386"/>
      <c r="AC386"/>
      <c r="AD386"/>
      <c r="AE386"/>
      <c r="AF386"/>
      <c r="AG386"/>
      <c r="AH386"/>
    </row>
    <row r="387" spans="5:34">
      <c r="E387" s="4"/>
      <c r="F387" s="4"/>
      <c r="G387" s="4"/>
      <c r="U387" s="75"/>
      <c r="V387"/>
      <c r="W387"/>
      <c r="X387"/>
      <c r="Y387"/>
      <c r="Z387"/>
      <c r="AA387"/>
      <c r="AB387"/>
      <c r="AC387"/>
      <c r="AD387"/>
      <c r="AE387"/>
      <c r="AF387"/>
      <c r="AG387"/>
      <c r="AH387"/>
    </row>
    <row r="388" spans="5:34">
      <c r="E388" s="4"/>
      <c r="F388" s="4"/>
      <c r="G388" s="4"/>
      <c r="U388" s="75"/>
      <c r="V388"/>
      <c r="W388"/>
      <c r="X388"/>
      <c r="Y388"/>
      <c r="Z388"/>
      <c r="AA388"/>
      <c r="AB388"/>
      <c r="AC388"/>
      <c r="AD388"/>
      <c r="AE388"/>
      <c r="AF388"/>
      <c r="AG388"/>
      <c r="AH388"/>
    </row>
    <row r="389" spans="5:34">
      <c r="E389" s="4"/>
      <c r="F389" s="4"/>
      <c r="G389" s="4"/>
      <c r="U389" s="75"/>
      <c r="V389"/>
      <c r="W389"/>
      <c r="X389"/>
      <c r="Y389"/>
      <c r="Z389"/>
      <c r="AA389"/>
      <c r="AB389"/>
      <c r="AC389"/>
      <c r="AD389"/>
      <c r="AE389"/>
      <c r="AF389"/>
      <c r="AG389"/>
      <c r="AH389"/>
    </row>
    <row r="390" spans="5:34">
      <c r="E390" s="4"/>
      <c r="F390" s="4"/>
      <c r="G390" s="4"/>
      <c r="U390" s="75"/>
      <c r="V390"/>
      <c r="W390"/>
      <c r="X390"/>
      <c r="Y390"/>
      <c r="Z390"/>
      <c r="AA390"/>
      <c r="AB390"/>
      <c r="AC390"/>
      <c r="AD390"/>
      <c r="AE390"/>
      <c r="AF390"/>
      <c r="AG390"/>
      <c r="AH390"/>
    </row>
    <row r="391" spans="5:34">
      <c r="E391" s="4"/>
      <c r="F391" s="4"/>
      <c r="G391" s="4"/>
      <c r="U391" s="75"/>
      <c r="V391"/>
      <c r="W391"/>
      <c r="X391"/>
      <c r="Y391"/>
      <c r="Z391"/>
      <c r="AA391"/>
      <c r="AB391"/>
      <c r="AC391"/>
      <c r="AD391"/>
      <c r="AE391"/>
      <c r="AF391"/>
      <c r="AG391"/>
      <c r="AH391"/>
    </row>
    <row r="392" spans="5:34">
      <c r="E392" s="4"/>
      <c r="F392" s="4"/>
      <c r="G392" s="4"/>
      <c r="U392" s="75"/>
      <c r="V392"/>
      <c r="W392"/>
      <c r="X392"/>
      <c r="Y392"/>
      <c r="Z392"/>
      <c r="AA392"/>
      <c r="AB392"/>
      <c r="AC392"/>
      <c r="AD392"/>
      <c r="AE392"/>
      <c r="AF392"/>
      <c r="AG392"/>
      <c r="AH392"/>
    </row>
    <row r="393" spans="5:34">
      <c r="E393" s="4"/>
      <c r="F393" s="4"/>
      <c r="G393" s="4"/>
      <c r="U393" s="75"/>
      <c r="V393"/>
      <c r="W393"/>
      <c r="X393"/>
      <c r="Y393"/>
      <c r="Z393"/>
      <c r="AA393"/>
      <c r="AB393"/>
      <c r="AC393"/>
      <c r="AD393"/>
      <c r="AE393"/>
      <c r="AF393"/>
      <c r="AG393"/>
      <c r="AH393"/>
    </row>
    <row r="394" spans="5:34">
      <c r="E394" s="4"/>
      <c r="F394" s="4"/>
      <c r="G394" s="4"/>
      <c r="U394" s="75"/>
      <c r="V394"/>
      <c r="W394"/>
      <c r="X394"/>
      <c r="Y394"/>
      <c r="Z394"/>
      <c r="AA394"/>
      <c r="AB394"/>
      <c r="AC394"/>
      <c r="AD394"/>
      <c r="AE394"/>
      <c r="AF394"/>
      <c r="AG394"/>
      <c r="AH394"/>
    </row>
    <row r="395" spans="5:34">
      <c r="E395" s="4"/>
      <c r="F395" s="4"/>
      <c r="G395" s="4"/>
      <c r="U395" s="75"/>
      <c r="V395"/>
      <c r="W395"/>
      <c r="X395"/>
      <c r="Y395"/>
      <c r="Z395"/>
      <c r="AA395"/>
      <c r="AB395"/>
      <c r="AC395"/>
      <c r="AD395"/>
      <c r="AE395"/>
      <c r="AF395"/>
      <c r="AG395"/>
      <c r="AH395"/>
    </row>
    <row r="396" spans="5:34">
      <c r="E396" s="4"/>
      <c r="F396" s="4"/>
      <c r="G396" s="4"/>
      <c r="U396" s="75"/>
      <c r="V396"/>
      <c r="W396"/>
      <c r="X396"/>
      <c r="Y396"/>
      <c r="Z396"/>
      <c r="AA396"/>
      <c r="AB396"/>
      <c r="AC396"/>
      <c r="AD396"/>
      <c r="AE396"/>
      <c r="AF396"/>
      <c r="AG396"/>
      <c r="AH396"/>
    </row>
    <row r="397" spans="5:34">
      <c r="E397" s="4"/>
      <c r="F397" s="4"/>
      <c r="G397" s="4"/>
      <c r="U397" s="75"/>
      <c r="V397"/>
      <c r="W397"/>
      <c r="X397"/>
      <c r="Y397"/>
      <c r="Z397"/>
      <c r="AA397"/>
      <c r="AB397"/>
      <c r="AC397"/>
      <c r="AD397"/>
      <c r="AE397"/>
      <c r="AF397"/>
      <c r="AG397"/>
      <c r="AH397"/>
    </row>
    <row r="398" spans="5:34">
      <c r="E398" s="4"/>
      <c r="F398" s="4"/>
      <c r="G398" s="4"/>
      <c r="U398" s="75"/>
      <c r="V398"/>
      <c r="W398"/>
      <c r="X398"/>
      <c r="Y398"/>
      <c r="Z398"/>
      <c r="AA398"/>
      <c r="AB398"/>
      <c r="AC398"/>
      <c r="AD398"/>
      <c r="AE398"/>
      <c r="AF398"/>
      <c r="AG398"/>
      <c r="AH398"/>
    </row>
    <row r="399" spans="5:34">
      <c r="E399" s="4"/>
      <c r="F399" s="4"/>
      <c r="G399" s="4"/>
      <c r="U399" s="75"/>
      <c r="V399"/>
      <c r="W399"/>
      <c r="X399"/>
      <c r="Y399"/>
      <c r="Z399"/>
      <c r="AA399"/>
      <c r="AB399"/>
      <c r="AC399"/>
      <c r="AD399"/>
      <c r="AE399"/>
      <c r="AF399"/>
      <c r="AG399"/>
      <c r="AH399"/>
    </row>
    <row r="400" spans="5:34">
      <c r="E400" s="4"/>
      <c r="F400" s="4"/>
      <c r="G400" s="4"/>
      <c r="U400" s="75"/>
      <c r="V400"/>
      <c r="W400"/>
      <c r="X400"/>
      <c r="Y400"/>
      <c r="Z400"/>
      <c r="AA400"/>
      <c r="AB400"/>
      <c r="AC400"/>
      <c r="AD400"/>
      <c r="AE400"/>
      <c r="AF400"/>
      <c r="AG400"/>
      <c r="AH400"/>
    </row>
    <row r="401" spans="5:34">
      <c r="E401" s="4"/>
      <c r="F401" s="4"/>
      <c r="G401" s="4"/>
      <c r="U401" s="75"/>
      <c r="V401"/>
      <c r="W401"/>
      <c r="X401"/>
      <c r="Y401"/>
      <c r="Z401"/>
      <c r="AA401"/>
      <c r="AB401"/>
      <c r="AC401"/>
      <c r="AD401"/>
      <c r="AE401"/>
      <c r="AF401"/>
      <c r="AG401"/>
      <c r="AH401"/>
    </row>
    <row r="402" spans="5:34">
      <c r="E402" s="4"/>
      <c r="F402" s="4"/>
      <c r="G402" s="4"/>
      <c r="U402" s="75"/>
      <c r="V402"/>
      <c r="W402"/>
      <c r="X402"/>
      <c r="Y402"/>
      <c r="Z402"/>
      <c r="AA402"/>
      <c r="AB402"/>
      <c r="AC402"/>
      <c r="AD402"/>
      <c r="AE402"/>
      <c r="AF402"/>
      <c r="AG402"/>
      <c r="AH402"/>
    </row>
    <row r="403" spans="5:34">
      <c r="E403" s="4"/>
      <c r="F403" s="4"/>
      <c r="G403" s="4"/>
      <c r="U403" s="75"/>
      <c r="V403"/>
      <c r="W403"/>
      <c r="X403"/>
      <c r="Y403"/>
      <c r="Z403"/>
      <c r="AA403"/>
      <c r="AB403"/>
      <c r="AC403"/>
      <c r="AD403"/>
      <c r="AE403"/>
      <c r="AF403"/>
      <c r="AG403"/>
      <c r="AH403"/>
    </row>
    <row r="404" spans="5:34">
      <c r="E404" s="4"/>
      <c r="F404" s="4"/>
      <c r="G404" s="4"/>
      <c r="U404" s="75"/>
      <c r="V404"/>
      <c r="W404"/>
      <c r="X404"/>
      <c r="Y404"/>
      <c r="Z404"/>
      <c r="AA404"/>
      <c r="AB404"/>
      <c r="AC404"/>
      <c r="AD404"/>
      <c r="AE404"/>
      <c r="AF404"/>
      <c r="AG404"/>
      <c r="AH404"/>
    </row>
    <row r="405" spans="5:34">
      <c r="E405" s="4"/>
      <c r="F405" s="4"/>
      <c r="G405" s="4"/>
      <c r="U405" s="75"/>
      <c r="V405"/>
      <c r="W405"/>
      <c r="X405"/>
      <c r="Y405"/>
      <c r="Z405"/>
      <c r="AA405"/>
      <c r="AB405"/>
      <c r="AC405"/>
      <c r="AD405"/>
      <c r="AE405"/>
      <c r="AF405"/>
      <c r="AG405"/>
      <c r="AH405"/>
    </row>
    <row r="406" spans="5:34">
      <c r="E406" s="4"/>
      <c r="F406" s="4"/>
      <c r="G406" s="4"/>
      <c r="U406" s="75"/>
      <c r="V406"/>
      <c r="W406"/>
      <c r="X406"/>
      <c r="Y406"/>
      <c r="Z406"/>
      <c r="AA406"/>
      <c r="AB406"/>
      <c r="AC406"/>
      <c r="AD406"/>
      <c r="AE406"/>
      <c r="AF406"/>
      <c r="AG406"/>
      <c r="AH406"/>
    </row>
    <row r="407" spans="5:34">
      <c r="E407" s="4"/>
      <c r="F407" s="4"/>
      <c r="G407" s="4"/>
      <c r="U407" s="75"/>
      <c r="V407"/>
      <c r="W407"/>
      <c r="X407"/>
      <c r="Y407"/>
      <c r="Z407"/>
      <c r="AA407"/>
      <c r="AB407"/>
      <c r="AC407"/>
      <c r="AD407"/>
      <c r="AE407"/>
      <c r="AF407"/>
      <c r="AG407"/>
      <c r="AH407"/>
    </row>
    <row r="408" spans="5:34">
      <c r="E408" s="4"/>
      <c r="F408" s="4"/>
      <c r="G408" s="4"/>
      <c r="U408" s="75"/>
      <c r="V408"/>
      <c r="W408"/>
      <c r="X408"/>
      <c r="Y408"/>
      <c r="Z408"/>
      <c r="AA408"/>
      <c r="AB408"/>
      <c r="AC408"/>
      <c r="AD408"/>
      <c r="AE408"/>
      <c r="AF408"/>
      <c r="AG408"/>
      <c r="AH408"/>
    </row>
    <row r="409" spans="5:34">
      <c r="E409" s="4"/>
      <c r="F409" s="4"/>
      <c r="G409" s="4"/>
      <c r="U409" s="75"/>
      <c r="V409"/>
      <c r="W409"/>
      <c r="X409"/>
      <c r="Y409"/>
      <c r="Z409"/>
      <c r="AA409"/>
      <c r="AB409"/>
      <c r="AC409"/>
      <c r="AD409"/>
      <c r="AE409"/>
      <c r="AF409"/>
      <c r="AG409"/>
      <c r="AH409"/>
    </row>
    <row r="410" spans="5:34">
      <c r="E410" s="4"/>
      <c r="F410" s="4"/>
      <c r="G410" s="4"/>
      <c r="U410" s="75"/>
      <c r="V410"/>
      <c r="W410"/>
      <c r="X410"/>
      <c r="Y410"/>
      <c r="Z410"/>
      <c r="AA410"/>
      <c r="AB410"/>
      <c r="AC410"/>
      <c r="AD410"/>
      <c r="AE410"/>
      <c r="AF410"/>
      <c r="AG410"/>
      <c r="AH410"/>
    </row>
    <row r="411" spans="5:34">
      <c r="E411" s="4"/>
      <c r="F411" s="4"/>
      <c r="G411" s="4"/>
      <c r="U411" s="75"/>
      <c r="V411"/>
      <c r="W411"/>
      <c r="X411"/>
      <c r="Y411"/>
      <c r="Z411"/>
      <c r="AA411"/>
      <c r="AB411"/>
      <c r="AC411"/>
      <c r="AD411"/>
      <c r="AE411"/>
      <c r="AF411"/>
      <c r="AG411"/>
      <c r="AH411"/>
    </row>
    <row r="412" spans="5:34">
      <c r="E412" s="4"/>
      <c r="F412" s="4"/>
      <c r="G412" s="4"/>
      <c r="U412" s="75"/>
      <c r="V412"/>
      <c r="W412"/>
      <c r="X412"/>
      <c r="Y412"/>
      <c r="Z412"/>
      <c r="AA412"/>
      <c r="AB412"/>
      <c r="AC412"/>
      <c r="AD412"/>
      <c r="AE412"/>
      <c r="AF412"/>
      <c r="AG412"/>
      <c r="AH412"/>
    </row>
    <row r="413" spans="5:34">
      <c r="E413" s="4"/>
      <c r="F413" s="4"/>
      <c r="G413" s="4"/>
      <c r="U413" s="75"/>
      <c r="V413"/>
      <c r="W413"/>
      <c r="X413"/>
      <c r="Y413"/>
      <c r="Z413"/>
      <c r="AA413"/>
      <c r="AB413"/>
      <c r="AC413"/>
      <c r="AD413"/>
      <c r="AE413"/>
      <c r="AF413"/>
      <c r="AG413"/>
      <c r="AH413"/>
    </row>
    <row r="414" spans="5:34">
      <c r="E414" s="4"/>
      <c r="F414" s="4"/>
      <c r="G414" s="4"/>
      <c r="U414" s="75"/>
      <c r="V414"/>
      <c r="W414"/>
      <c r="X414"/>
      <c r="Y414"/>
      <c r="Z414"/>
      <c r="AA414"/>
      <c r="AB414"/>
      <c r="AC414"/>
      <c r="AD414"/>
      <c r="AE414"/>
      <c r="AF414"/>
      <c r="AG414"/>
      <c r="AH414"/>
    </row>
    <row r="415" spans="5:34">
      <c r="E415" s="4"/>
      <c r="F415" s="4"/>
      <c r="G415" s="4"/>
      <c r="U415" s="75"/>
      <c r="V415"/>
      <c r="W415"/>
      <c r="X415"/>
      <c r="Y415"/>
      <c r="Z415"/>
      <c r="AA415"/>
      <c r="AB415"/>
      <c r="AC415"/>
      <c r="AD415"/>
      <c r="AE415"/>
      <c r="AF415"/>
      <c r="AG415"/>
      <c r="AH415"/>
    </row>
    <row r="416" spans="5:34">
      <c r="E416" s="4"/>
      <c r="F416" s="4"/>
      <c r="G416" s="4"/>
      <c r="U416" s="75"/>
      <c r="V416"/>
      <c r="W416"/>
      <c r="X416"/>
      <c r="Y416"/>
      <c r="Z416"/>
      <c r="AA416"/>
      <c r="AB416"/>
      <c r="AC416"/>
      <c r="AD416"/>
      <c r="AE416"/>
      <c r="AF416"/>
      <c r="AG416"/>
      <c r="AH416"/>
    </row>
    <row r="417" spans="5:34">
      <c r="E417" s="4"/>
      <c r="F417" s="4"/>
      <c r="G417" s="4"/>
      <c r="U417" s="75"/>
      <c r="V417"/>
      <c r="W417"/>
      <c r="X417"/>
      <c r="Y417"/>
      <c r="Z417"/>
      <c r="AA417"/>
      <c r="AB417"/>
      <c r="AC417"/>
      <c r="AD417"/>
      <c r="AE417"/>
      <c r="AF417"/>
      <c r="AG417"/>
      <c r="AH417"/>
    </row>
    <row r="418" spans="5:34">
      <c r="E418" s="4"/>
      <c r="F418" s="4"/>
      <c r="G418" s="4"/>
      <c r="U418" s="75"/>
      <c r="V418"/>
      <c r="W418"/>
      <c r="X418"/>
      <c r="Y418"/>
      <c r="Z418"/>
      <c r="AA418"/>
      <c r="AB418"/>
      <c r="AC418"/>
      <c r="AD418"/>
      <c r="AE418"/>
      <c r="AF418"/>
      <c r="AG418"/>
      <c r="AH418"/>
    </row>
    <row r="419" spans="5:34">
      <c r="E419" s="4"/>
      <c r="F419" s="4"/>
      <c r="G419" s="4"/>
      <c r="U419" s="75"/>
      <c r="V419"/>
      <c r="W419"/>
      <c r="X419"/>
      <c r="Y419"/>
      <c r="Z419"/>
      <c r="AA419"/>
      <c r="AB419"/>
      <c r="AC419"/>
      <c r="AD419"/>
      <c r="AE419"/>
      <c r="AF419"/>
      <c r="AG419"/>
      <c r="AH419"/>
    </row>
    <row r="420" spans="5:34">
      <c r="E420" s="4"/>
      <c r="F420" s="4"/>
      <c r="G420" s="4"/>
      <c r="U420" s="75"/>
      <c r="V420"/>
      <c r="W420"/>
      <c r="X420"/>
      <c r="Y420"/>
      <c r="Z420"/>
      <c r="AA420"/>
      <c r="AB420"/>
      <c r="AC420"/>
      <c r="AD420"/>
      <c r="AE420"/>
      <c r="AF420"/>
      <c r="AG420"/>
      <c r="AH420"/>
    </row>
    <row r="421" spans="5:34">
      <c r="E421" s="4"/>
      <c r="F421" s="4"/>
      <c r="G421" s="4"/>
      <c r="U421" s="75"/>
      <c r="V421"/>
      <c r="W421"/>
      <c r="X421"/>
      <c r="Y421"/>
      <c r="Z421"/>
      <c r="AA421"/>
      <c r="AB421"/>
      <c r="AC421"/>
      <c r="AD421"/>
      <c r="AE421"/>
      <c r="AF421"/>
      <c r="AG421"/>
      <c r="AH421"/>
    </row>
    <row r="422" spans="5:34">
      <c r="E422" s="4"/>
      <c r="F422" s="4"/>
      <c r="G422" s="4"/>
      <c r="U422" s="75"/>
      <c r="V422"/>
      <c r="W422"/>
      <c r="X422"/>
      <c r="Y422"/>
      <c r="Z422"/>
      <c r="AA422"/>
      <c r="AB422"/>
      <c r="AC422"/>
      <c r="AD422"/>
      <c r="AE422"/>
      <c r="AF422"/>
      <c r="AG422"/>
      <c r="AH422"/>
    </row>
    <row r="423" spans="5:34">
      <c r="E423" s="4"/>
      <c r="F423" s="4"/>
      <c r="G423" s="4"/>
      <c r="U423" s="75"/>
      <c r="V423"/>
      <c r="W423"/>
      <c r="X423"/>
      <c r="Y423"/>
      <c r="Z423"/>
      <c r="AA423"/>
      <c r="AB423"/>
      <c r="AC423"/>
      <c r="AD423"/>
      <c r="AE423"/>
      <c r="AF423"/>
      <c r="AG423"/>
      <c r="AH423"/>
    </row>
    <row r="424" spans="5:34">
      <c r="E424" s="4"/>
      <c r="F424" s="4"/>
      <c r="G424" s="4"/>
      <c r="U424" s="75"/>
      <c r="V424"/>
      <c r="W424"/>
      <c r="X424"/>
      <c r="Y424"/>
      <c r="Z424"/>
      <c r="AA424"/>
      <c r="AB424"/>
      <c r="AC424"/>
      <c r="AD424"/>
      <c r="AE424"/>
      <c r="AF424"/>
      <c r="AG424"/>
      <c r="AH424"/>
    </row>
    <row r="425" spans="5:34">
      <c r="E425" s="4"/>
      <c r="F425" s="4"/>
      <c r="G425" s="4"/>
      <c r="U425" s="75"/>
      <c r="V425"/>
      <c r="W425"/>
      <c r="X425"/>
      <c r="Y425"/>
      <c r="Z425"/>
      <c r="AA425"/>
      <c r="AB425"/>
      <c r="AC425"/>
      <c r="AD425"/>
      <c r="AE425"/>
      <c r="AF425"/>
      <c r="AG425"/>
      <c r="AH425"/>
    </row>
    <row r="426" spans="5:34">
      <c r="E426" s="4"/>
      <c r="F426" s="4"/>
      <c r="G426" s="4"/>
      <c r="U426" s="75"/>
      <c r="V426"/>
      <c r="W426"/>
      <c r="X426"/>
      <c r="Y426"/>
      <c r="Z426"/>
      <c r="AA426"/>
      <c r="AB426"/>
      <c r="AC426"/>
      <c r="AD426"/>
      <c r="AE426"/>
      <c r="AF426"/>
      <c r="AG426"/>
      <c r="AH426"/>
    </row>
    <row r="427" spans="5:34">
      <c r="E427" s="4"/>
      <c r="F427" s="4"/>
      <c r="G427" s="4"/>
      <c r="U427" s="75"/>
      <c r="V427"/>
      <c r="W427"/>
      <c r="X427"/>
      <c r="Y427"/>
      <c r="Z427"/>
      <c r="AA427"/>
      <c r="AB427"/>
      <c r="AC427"/>
      <c r="AD427"/>
      <c r="AE427"/>
      <c r="AF427"/>
      <c r="AG427"/>
      <c r="AH427"/>
    </row>
    <row r="428" spans="5:34">
      <c r="E428" s="4"/>
      <c r="F428" s="4"/>
      <c r="G428" s="4"/>
      <c r="U428" s="75"/>
      <c r="V428"/>
      <c r="W428"/>
      <c r="X428"/>
      <c r="Y428"/>
      <c r="Z428"/>
      <c r="AA428"/>
      <c r="AB428"/>
      <c r="AC428"/>
      <c r="AD428"/>
      <c r="AE428"/>
      <c r="AF428"/>
      <c r="AG428"/>
      <c r="AH428"/>
    </row>
    <row r="429" spans="5:34">
      <c r="E429" s="4"/>
      <c r="F429" s="4"/>
      <c r="G429" s="4"/>
      <c r="U429" s="75"/>
      <c r="V429"/>
      <c r="W429"/>
      <c r="X429"/>
      <c r="Y429"/>
      <c r="Z429"/>
      <c r="AA429"/>
      <c r="AB429"/>
      <c r="AC429"/>
      <c r="AD429"/>
      <c r="AE429"/>
      <c r="AF429"/>
      <c r="AG429"/>
      <c r="AH429"/>
    </row>
    <row r="430" spans="5:34">
      <c r="E430" s="4"/>
      <c r="F430" s="4"/>
      <c r="G430" s="4"/>
      <c r="U430" s="75"/>
      <c r="V430"/>
      <c r="W430"/>
      <c r="X430"/>
      <c r="Y430"/>
      <c r="Z430"/>
      <c r="AA430"/>
      <c r="AB430"/>
      <c r="AC430"/>
      <c r="AD430"/>
      <c r="AE430"/>
      <c r="AF430"/>
      <c r="AG430"/>
      <c r="AH430"/>
    </row>
    <row r="431" spans="5:34">
      <c r="E431" s="4"/>
      <c r="F431" s="4"/>
      <c r="G431" s="4"/>
      <c r="U431" s="75"/>
      <c r="V431"/>
      <c r="W431"/>
      <c r="X431"/>
      <c r="Y431"/>
      <c r="Z431"/>
      <c r="AA431"/>
      <c r="AB431"/>
      <c r="AC431"/>
      <c r="AD431"/>
      <c r="AE431"/>
      <c r="AF431"/>
      <c r="AG431"/>
      <c r="AH431"/>
    </row>
    <row r="432" spans="5:34">
      <c r="E432" s="4"/>
      <c r="F432" s="4"/>
      <c r="G432" s="4"/>
      <c r="U432" s="75"/>
      <c r="V432"/>
      <c r="W432"/>
      <c r="X432"/>
      <c r="Y432"/>
      <c r="Z432"/>
      <c r="AA432"/>
      <c r="AB432"/>
      <c r="AC432"/>
      <c r="AD432"/>
      <c r="AE432"/>
      <c r="AF432"/>
      <c r="AG432"/>
      <c r="AH432"/>
    </row>
    <row r="433" spans="5:34">
      <c r="E433" s="4"/>
      <c r="F433" s="4"/>
      <c r="G433" s="4"/>
      <c r="U433" s="75"/>
      <c r="V433"/>
      <c r="W433"/>
      <c r="X433"/>
      <c r="Y433"/>
      <c r="Z433"/>
      <c r="AA433"/>
      <c r="AB433"/>
      <c r="AC433"/>
      <c r="AD433"/>
      <c r="AE433"/>
      <c r="AF433"/>
      <c r="AG433"/>
      <c r="AH433"/>
    </row>
    <row r="434" spans="5:34">
      <c r="E434" s="4"/>
      <c r="F434" s="4"/>
      <c r="G434" s="4"/>
      <c r="U434" s="75"/>
      <c r="V434"/>
      <c r="W434"/>
      <c r="X434"/>
      <c r="Y434"/>
      <c r="Z434"/>
      <c r="AA434"/>
      <c r="AB434"/>
      <c r="AC434"/>
      <c r="AD434"/>
      <c r="AE434"/>
      <c r="AF434"/>
      <c r="AG434"/>
      <c r="AH434"/>
    </row>
    <row r="435" spans="5:34">
      <c r="E435" s="4"/>
      <c r="F435" s="4"/>
      <c r="G435" s="4"/>
      <c r="U435" s="75"/>
      <c r="V435"/>
      <c r="W435"/>
      <c r="X435"/>
      <c r="Y435"/>
      <c r="Z435"/>
      <c r="AA435"/>
      <c r="AB435"/>
      <c r="AC435"/>
      <c r="AD435"/>
      <c r="AE435"/>
      <c r="AF435"/>
      <c r="AG435"/>
      <c r="AH435"/>
    </row>
    <row r="436" spans="5:34">
      <c r="E436" s="4"/>
      <c r="F436" s="4"/>
      <c r="G436" s="4"/>
      <c r="U436" s="75"/>
      <c r="V436"/>
      <c r="W436"/>
      <c r="X436"/>
      <c r="Y436"/>
      <c r="Z436"/>
      <c r="AA436"/>
      <c r="AB436"/>
      <c r="AC436"/>
      <c r="AD436"/>
      <c r="AE436"/>
      <c r="AF436"/>
      <c r="AG436"/>
      <c r="AH436"/>
    </row>
    <row r="437" spans="5:34">
      <c r="E437" s="4"/>
      <c r="F437" s="4"/>
      <c r="G437" s="4"/>
      <c r="U437" s="75"/>
      <c r="V437"/>
      <c r="W437"/>
      <c r="X437"/>
      <c r="Y437"/>
      <c r="Z437"/>
      <c r="AA437"/>
      <c r="AB437"/>
      <c r="AC437"/>
      <c r="AD437"/>
      <c r="AE437"/>
      <c r="AF437"/>
      <c r="AG437"/>
      <c r="AH437"/>
    </row>
    <row r="438" spans="5:34">
      <c r="E438" s="4"/>
      <c r="F438" s="4"/>
      <c r="G438" s="4"/>
      <c r="U438" s="75"/>
      <c r="V438"/>
      <c r="W438"/>
      <c r="X438"/>
      <c r="Y438"/>
      <c r="Z438"/>
      <c r="AA438"/>
      <c r="AB438"/>
      <c r="AC438"/>
      <c r="AD438"/>
      <c r="AE438"/>
      <c r="AF438"/>
      <c r="AG438"/>
      <c r="AH438"/>
    </row>
    <row r="439" spans="5:34">
      <c r="E439" s="4"/>
      <c r="F439" s="4"/>
      <c r="G439" s="4"/>
      <c r="U439" s="75"/>
      <c r="V439"/>
      <c r="W439"/>
      <c r="X439"/>
      <c r="Y439"/>
      <c r="Z439"/>
      <c r="AA439"/>
      <c r="AB439"/>
      <c r="AC439"/>
      <c r="AD439"/>
      <c r="AE439"/>
      <c r="AF439"/>
      <c r="AG439"/>
      <c r="AH439"/>
    </row>
    <row r="440" spans="5:34">
      <c r="E440" s="4"/>
      <c r="F440" s="4"/>
      <c r="G440" s="4"/>
      <c r="U440" s="75"/>
      <c r="V440"/>
      <c r="W440"/>
      <c r="X440"/>
      <c r="Y440"/>
      <c r="Z440"/>
      <c r="AA440"/>
      <c r="AB440"/>
      <c r="AC440"/>
      <c r="AD440"/>
      <c r="AE440"/>
      <c r="AF440"/>
      <c r="AG440"/>
      <c r="AH440"/>
    </row>
    <row r="441" spans="5:34">
      <c r="E441" s="4"/>
      <c r="F441" s="4"/>
      <c r="G441" s="4"/>
      <c r="U441" s="75"/>
      <c r="V441"/>
      <c r="W441"/>
      <c r="X441"/>
      <c r="Y441"/>
      <c r="Z441"/>
      <c r="AA441"/>
      <c r="AB441"/>
      <c r="AC441"/>
      <c r="AD441"/>
      <c r="AE441"/>
      <c r="AF441"/>
      <c r="AG441"/>
      <c r="AH441"/>
    </row>
    <row r="442" spans="5:34">
      <c r="E442" s="4"/>
      <c r="F442" s="4"/>
      <c r="G442" s="4"/>
      <c r="U442" s="75"/>
      <c r="V442"/>
      <c r="W442"/>
      <c r="X442"/>
      <c r="Y442"/>
      <c r="Z442"/>
      <c r="AA442"/>
      <c r="AB442"/>
      <c r="AC442"/>
      <c r="AD442"/>
      <c r="AE442"/>
      <c r="AF442"/>
      <c r="AG442"/>
      <c r="AH442"/>
    </row>
    <row r="443" spans="5:34">
      <c r="E443" s="4"/>
      <c r="F443" s="4"/>
      <c r="G443" s="4"/>
      <c r="U443" s="75"/>
      <c r="V443"/>
      <c r="W443"/>
      <c r="X443"/>
      <c r="Y443"/>
      <c r="Z443"/>
      <c r="AA443"/>
      <c r="AB443"/>
      <c r="AC443"/>
      <c r="AD443"/>
      <c r="AE443"/>
      <c r="AF443"/>
      <c r="AG443"/>
      <c r="AH443"/>
    </row>
    <row r="444" spans="5:34">
      <c r="E444" s="4"/>
      <c r="F444" s="4"/>
      <c r="G444" s="4"/>
      <c r="U444" s="75"/>
      <c r="V444"/>
      <c r="W444"/>
      <c r="X444"/>
      <c r="Y444"/>
      <c r="Z444"/>
      <c r="AA444"/>
      <c r="AB444"/>
      <c r="AC444"/>
      <c r="AD444"/>
      <c r="AE444"/>
      <c r="AF444"/>
      <c r="AG444"/>
      <c r="AH444"/>
    </row>
    <row r="445" spans="5:34">
      <c r="E445" s="4"/>
      <c r="F445" s="4"/>
      <c r="G445" s="4"/>
      <c r="U445" s="75"/>
      <c r="V445"/>
      <c r="W445"/>
      <c r="X445"/>
      <c r="Y445"/>
      <c r="Z445"/>
      <c r="AA445"/>
      <c r="AB445"/>
      <c r="AC445"/>
      <c r="AD445"/>
      <c r="AE445"/>
      <c r="AF445"/>
      <c r="AG445"/>
      <c r="AH445"/>
    </row>
    <row r="446" spans="5:34">
      <c r="E446" s="4"/>
      <c r="F446" s="4"/>
      <c r="G446" s="4"/>
      <c r="U446" s="75"/>
      <c r="V446"/>
      <c r="W446"/>
      <c r="X446"/>
      <c r="Y446"/>
      <c r="Z446"/>
      <c r="AA446"/>
      <c r="AB446"/>
      <c r="AC446"/>
      <c r="AD446"/>
      <c r="AE446"/>
      <c r="AF446"/>
      <c r="AG446"/>
      <c r="AH446"/>
    </row>
    <row r="447" spans="5:34">
      <c r="E447" s="4"/>
      <c r="F447" s="4"/>
      <c r="G447" s="4"/>
      <c r="U447" s="75"/>
      <c r="V447"/>
      <c r="W447"/>
      <c r="X447"/>
      <c r="Y447"/>
      <c r="Z447"/>
      <c r="AA447"/>
      <c r="AB447"/>
      <c r="AC447"/>
      <c r="AD447"/>
      <c r="AE447"/>
      <c r="AF447"/>
      <c r="AG447"/>
      <c r="AH447"/>
    </row>
    <row r="448" spans="5:34">
      <c r="E448" s="4"/>
      <c r="F448" s="4"/>
      <c r="G448" s="4"/>
      <c r="U448" s="75"/>
      <c r="V448"/>
      <c r="W448"/>
      <c r="X448"/>
      <c r="Y448"/>
      <c r="Z448"/>
      <c r="AA448"/>
      <c r="AB448"/>
      <c r="AC448"/>
      <c r="AD448"/>
      <c r="AE448"/>
      <c r="AF448"/>
      <c r="AG448"/>
      <c r="AH448"/>
    </row>
    <row r="449" spans="5:34">
      <c r="E449" s="4"/>
      <c r="F449" s="4"/>
      <c r="G449" s="4"/>
      <c r="U449" s="75"/>
      <c r="V449"/>
      <c r="W449"/>
      <c r="X449"/>
      <c r="Y449"/>
      <c r="Z449"/>
      <c r="AA449"/>
      <c r="AB449"/>
      <c r="AC449"/>
      <c r="AD449"/>
      <c r="AE449"/>
      <c r="AF449"/>
      <c r="AG449"/>
      <c r="AH449"/>
    </row>
    <row r="450" spans="5:34">
      <c r="E450" s="4"/>
      <c r="F450" s="4"/>
      <c r="G450" s="4"/>
      <c r="U450" s="75"/>
      <c r="V450"/>
      <c r="W450"/>
      <c r="X450"/>
      <c r="Y450"/>
      <c r="Z450"/>
      <c r="AA450"/>
      <c r="AB450"/>
      <c r="AC450"/>
      <c r="AD450"/>
      <c r="AE450"/>
      <c r="AF450"/>
      <c r="AG450"/>
      <c r="AH450"/>
    </row>
    <row r="451" spans="5:34">
      <c r="E451" s="4"/>
      <c r="F451" s="4"/>
      <c r="G451" s="4"/>
      <c r="U451" s="75"/>
      <c r="V451"/>
      <c r="W451"/>
      <c r="X451"/>
      <c r="Y451"/>
      <c r="Z451"/>
      <c r="AA451"/>
      <c r="AB451"/>
      <c r="AC451"/>
      <c r="AD451"/>
      <c r="AE451"/>
      <c r="AF451"/>
      <c r="AG451"/>
      <c r="AH451"/>
    </row>
    <row r="452" spans="5:34">
      <c r="E452" s="4"/>
      <c r="F452" s="4"/>
      <c r="G452" s="4"/>
      <c r="U452" s="75"/>
      <c r="V452"/>
      <c r="W452"/>
      <c r="X452"/>
      <c r="Y452"/>
      <c r="Z452"/>
      <c r="AA452"/>
      <c r="AB452"/>
      <c r="AC452"/>
      <c r="AD452"/>
      <c r="AE452"/>
      <c r="AF452"/>
      <c r="AG452"/>
      <c r="AH452"/>
    </row>
    <row r="453" spans="5:34">
      <c r="E453" s="4"/>
      <c r="F453" s="4"/>
      <c r="G453" s="4"/>
      <c r="U453" s="75"/>
      <c r="V453"/>
      <c r="W453"/>
      <c r="X453"/>
      <c r="Y453"/>
      <c r="Z453"/>
      <c r="AA453"/>
      <c r="AB453"/>
      <c r="AC453"/>
      <c r="AD453"/>
      <c r="AE453"/>
      <c r="AF453"/>
      <c r="AG453"/>
      <c r="AH453"/>
    </row>
    <row r="454" spans="5:34">
      <c r="E454" s="4"/>
      <c r="F454" s="4"/>
      <c r="G454" s="4"/>
      <c r="U454" s="75"/>
      <c r="V454"/>
      <c r="W454"/>
      <c r="X454"/>
      <c r="Y454"/>
      <c r="Z454"/>
      <c r="AA454"/>
      <c r="AB454"/>
      <c r="AC454"/>
      <c r="AD454"/>
      <c r="AE454"/>
      <c r="AF454"/>
      <c r="AG454"/>
      <c r="AH454"/>
    </row>
    <row r="455" spans="5:34">
      <c r="E455" s="4"/>
      <c r="F455" s="4"/>
      <c r="G455" s="4"/>
      <c r="U455" s="75"/>
      <c r="V455"/>
      <c r="W455"/>
      <c r="X455"/>
      <c r="Y455"/>
      <c r="Z455"/>
      <c r="AA455"/>
      <c r="AB455"/>
      <c r="AC455"/>
      <c r="AD455"/>
      <c r="AE455"/>
      <c r="AF455"/>
      <c r="AG455"/>
      <c r="AH455"/>
    </row>
    <row r="456" spans="5:34">
      <c r="E456" s="4"/>
      <c r="F456" s="4"/>
      <c r="G456" s="4"/>
      <c r="U456" s="75"/>
      <c r="V456"/>
      <c r="W456"/>
      <c r="X456"/>
      <c r="Y456"/>
      <c r="Z456"/>
      <c r="AA456"/>
      <c r="AB456"/>
      <c r="AC456"/>
      <c r="AD456"/>
      <c r="AE456"/>
      <c r="AF456"/>
      <c r="AG456"/>
      <c r="AH456"/>
    </row>
    <row r="457" spans="5:34">
      <c r="E457" s="4"/>
      <c r="F457" s="4"/>
      <c r="G457" s="4"/>
      <c r="U457" s="75"/>
      <c r="V457"/>
      <c r="W457"/>
      <c r="X457"/>
      <c r="Y457"/>
      <c r="Z457"/>
      <c r="AA457"/>
      <c r="AB457"/>
      <c r="AC457"/>
      <c r="AD457"/>
      <c r="AE457"/>
      <c r="AF457"/>
      <c r="AG457"/>
      <c r="AH457"/>
    </row>
    <row r="458" spans="5:34">
      <c r="E458" s="4"/>
      <c r="F458" s="4"/>
      <c r="G458" s="4"/>
      <c r="U458" s="75"/>
      <c r="V458"/>
      <c r="W458"/>
      <c r="X458"/>
      <c r="Y458"/>
      <c r="Z458"/>
      <c r="AA458"/>
      <c r="AB458"/>
      <c r="AC458"/>
      <c r="AD458"/>
      <c r="AE458"/>
      <c r="AF458"/>
      <c r="AG458"/>
      <c r="AH458"/>
    </row>
    <row r="459" spans="5:34">
      <c r="E459" s="4"/>
      <c r="F459" s="4"/>
      <c r="G459" s="4"/>
      <c r="U459" s="75"/>
      <c r="V459"/>
      <c r="W459"/>
      <c r="X459"/>
      <c r="Y459"/>
      <c r="Z459"/>
      <c r="AA459"/>
      <c r="AB459"/>
      <c r="AC459"/>
      <c r="AD459"/>
      <c r="AE459"/>
      <c r="AF459"/>
      <c r="AG459"/>
      <c r="AH459"/>
    </row>
    <row r="460" spans="5:34">
      <c r="E460" s="4"/>
      <c r="F460" s="4"/>
      <c r="G460" s="4"/>
      <c r="U460" s="75"/>
      <c r="V460"/>
      <c r="W460"/>
      <c r="X460"/>
      <c r="Y460"/>
      <c r="Z460"/>
      <c r="AA460"/>
      <c r="AB460"/>
      <c r="AC460"/>
      <c r="AD460"/>
      <c r="AE460"/>
      <c r="AF460"/>
      <c r="AG460"/>
      <c r="AH460"/>
    </row>
    <row r="461" spans="5:34">
      <c r="E461" s="4"/>
      <c r="F461" s="4"/>
      <c r="G461" s="4"/>
      <c r="U461" s="75"/>
      <c r="V461"/>
      <c r="W461"/>
      <c r="X461"/>
      <c r="Y461"/>
      <c r="Z461"/>
      <c r="AA461"/>
      <c r="AB461"/>
      <c r="AC461"/>
      <c r="AD461"/>
      <c r="AE461"/>
      <c r="AF461"/>
      <c r="AG461"/>
      <c r="AH461"/>
    </row>
    <row r="462" spans="5:34">
      <c r="E462" s="4"/>
      <c r="F462" s="4"/>
      <c r="G462" s="4"/>
      <c r="U462" s="75"/>
      <c r="V462"/>
      <c r="W462"/>
      <c r="X462"/>
      <c r="Y462"/>
      <c r="Z462"/>
      <c r="AA462"/>
      <c r="AB462"/>
      <c r="AC462"/>
      <c r="AD462"/>
      <c r="AE462"/>
      <c r="AF462"/>
      <c r="AG462"/>
      <c r="AH462"/>
    </row>
    <row r="463" spans="5:34">
      <c r="E463" s="4"/>
      <c r="F463" s="4"/>
      <c r="G463" s="4"/>
      <c r="U463" s="75"/>
      <c r="V463"/>
      <c r="W463"/>
      <c r="X463"/>
      <c r="Y463"/>
      <c r="Z463"/>
      <c r="AA463"/>
      <c r="AB463"/>
      <c r="AC463"/>
      <c r="AD463"/>
      <c r="AE463"/>
      <c r="AF463"/>
      <c r="AG463"/>
      <c r="AH463"/>
    </row>
    <row r="464" spans="5:34">
      <c r="E464" s="4"/>
      <c r="F464" s="4"/>
      <c r="G464" s="4"/>
      <c r="U464" s="75"/>
      <c r="V464"/>
      <c r="W464"/>
      <c r="X464"/>
      <c r="Y464"/>
      <c r="Z464"/>
      <c r="AA464"/>
      <c r="AB464"/>
      <c r="AC464"/>
      <c r="AD464"/>
      <c r="AE464"/>
      <c r="AF464"/>
      <c r="AG464"/>
      <c r="AH464"/>
    </row>
    <row r="465" spans="5:34">
      <c r="E465" s="4"/>
      <c r="F465" s="4"/>
      <c r="G465" s="4"/>
      <c r="U465" s="75"/>
      <c r="V465"/>
      <c r="W465"/>
      <c r="X465"/>
      <c r="Y465"/>
      <c r="Z465"/>
      <c r="AA465"/>
      <c r="AB465"/>
      <c r="AC465"/>
      <c r="AD465"/>
      <c r="AE465"/>
      <c r="AF465"/>
      <c r="AG465"/>
      <c r="AH465"/>
    </row>
    <row r="466" spans="5:34">
      <c r="E466" s="4"/>
      <c r="F466" s="4"/>
      <c r="G466" s="4"/>
      <c r="U466" s="75"/>
      <c r="V466"/>
      <c r="W466"/>
      <c r="X466"/>
      <c r="Y466"/>
      <c r="Z466"/>
      <c r="AA466"/>
      <c r="AB466"/>
      <c r="AC466"/>
      <c r="AD466"/>
      <c r="AE466"/>
      <c r="AF466"/>
      <c r="AG466"/>
      <c r="AH466"/>
    </row>
    <row r="467" spans="5:34">
      <c r="E467" s="4"/>
      <c r="F467" s="4"/>
      <c r="G467" s="4"/>
      <c r="U467" s="75"/>
      <c r="V467"/>
      <c r="W467"/>
      <c r="X467"/>
      <c r="Y467"/>
      <c r="Z467"/>
      <c r="AA467"/>
      <c r="AB467"/>
      <c r="AC467"/>
      <c r="AD467"/>
      <c r="AE467"/>
      <c r="AF467"/>
      <c r="AG467"/>
      <c r="AH467"/>
    </row>
    <row r="468" spans="5:34">
      <c r="E468" s="4"/>
      <c r="F468" s="4"/>
      <c r="G468" s="4"/>
      <c r="U468" s="75"/>
      <c r="V468"/>
      <c r="W468"/>
      <c r="X468"/>
      <c r="Y468"/>
      <c r="Z468"/>
      <c r="AA468"/>
      <c r="AB468"/>
      <c r="AC468"/>
      <c r="AD468"/>
      <c r="AE468"/>
      <c r="AF468"/>
      <c r="AG468"/>
      <c r="AH468"/>
    </row>
    <row r="469" spans="5:34">
      <c r="E469" s="4"/>
      <c r="F469" s="4"/>
      <c r="G469" s="4"/>
      <c r="U469" s="75"/>
      <c r="V469"/>
      <c r="W469"/>
      <c r="X469"/>
      <c r="Y469"/>
      <c r="Z469"/>
      <c r="AA469"/>
      <c r="AB469"/>
      <c r="AC469"/>
      <c r="AD469"/>
      <c r="AE469"/>
      <c r="AF469"/>
      <c r="AG469"/>
      <c r="AH469"/>
    </row>
    <row r="470" spans="5:34">
      <c r="E470" s="4"/>
      <c r="F470" s="4"/>
      <c r="G470" s="4"/>
      <c r="U470" s="75"/>
      <c r="V470"/>
      <c r="W470"/>
      <c r="X470"/>
      <c r="Y470"/>
      <c r="Z470"/>
      <c r="AA470"/>
      <c r="AB470"/>
      <c r="AC470"/>
      <c r="AD470"/>
      <c r="AE470"/>
      <c r="AF470"/>
      <c r="AG470"/>
      <c r="AH470"/>
    </row>
    <row r="471" spans="5:34">
      <c r="E471" s="4"/>
      <c r="F471" s="4"/>
      <c r="G471" s="4"/>
      <c r="U471" s="75"/>
      <c r="V471"/>
      <c r="W471"/>
      <c r="X471"/>
      <c r="Y471"/>
      <c r="Z471"/>
      <c r="AA471"/>
      <c r="AB471"/>
      <c r="AC471"/>
      <c r="AD471"/>
      <c r="AE471"/>
      <c r="AF471"/>
      <c r="AG471"/>
      <c r="AH471"/>
    </row>
    <row r="472" spans="5:34">
      <c r="E472" s="4"/>
      <c r="F472" s="4"/>
      <c r="G472" s="4"/>
      <c r="U472" s="75"/>
      <c r="V472"/>
      <c r="W472"/>
      <c r="X472"/>
      <c r="Y472"/>
      <c r="Z472"/>
      <c r="AA472"/>
      <c r="AB472"/>
      <c r="AC472"/>
      <c r="AD472"/>
      <c r="AE472"/>
      <c r="AF472"/>
      <c r="AG472"/>
      <c r="AH472"/>
    </row>
    <row r="473" spans="5:34">
      <c r="E473" s="4"/>
      <c r="F473" s="4"/>
      <c r="G473" s="4"/>
      <c r="U473" s="75"/>
      <c r="V473"/>
      <c r="W473"/>
      <c r="X473"/>
      <c r="Y473"/>
      <c r="Z473"/>
      <c r="AA473"/>
      <c r="AB473"/>
      <c r="AC473"/>
      <c r="AD473"/>
      <c r="AE473"/>
      <c r="AF473"/>
      <c r="AG473"/>
      <c r="AH473"/>
    </row>
    <row r="474" spans="5:34">
      <c r="E474" s="4"/>
      <c r="F474" s="4"/>
      <c r="G474" s="4"/>
      <c r="U474" s="75"/>
      <c r="V474"/>
      <c r="W474"/>
      <c r="X474"/>
      <c r="Y474"/>
      <c r="Z474"/>
      <c r="AA474"/>
      <c r="AB474"/>
      <c r="AC474"/>
      <c r="AD474"/>
      <c r="AE474"/>
      <c r="AF474"/>
      <c r="AG474"/>
      <c r="AH474"/>
    </row>
    <row r="475" spans="5:34">
      <c r="E475" s="4"/>
      <c r="F475" s="4"/>
      <c r="G475" s="4"/>
      <c r="U475" s="75"/>
      <c r="V475"/>
      <c r="W475"/>
      <c r="X475"/>
      <c r="Y475"/>
      <c r="Z475"/>
      <c r="AA475"/>
      <c r="AB475"/>
      <c r="AC475"/>
      <c r="AD475"/>
      <c r="AE475"/>
      <c r="AF475"/>
      <c r="AG475"/>
      <c r="AH475"/>
    </row>
    <row r="476" spans="5:34">
      <c r="E476" s="4"/>
      <c r="F476" s="4"/>
      <c r="G476" s="4"/>
      <c r="U476" s="75"/>
      <c r="V476"/>
      <c r="W476"/>
      <c r="X476"/>
      <c r="Y476"/>
      <c r="Z476"/>
      <c r="AA476"/>
      <c r="AB476"/>
      <c r="AC476"/>
      <c r="AD476"/>
      <c r="AE476"/>
      <c r="AF476"/>
      <c r="AG476"/>
      <c r="AH476"/>
    </row>
    <row r="477" spans="5:34">
      <c r="E477" s="4"/>
      <c r="F477" s="4"/>
      <c r="G477" s="4"/>
      <c r="U477" s="75"/>
      <c r="V477"/>
      <c r="W477"/>
      <c r="X477"/>
      <c r="Y477"/>
      <c r="Z477"/>
      <c r="AA477"/>
      <c r="AB477"/>
      <c r="AC477"/>
      <c r="AD477"/>
      <c r="AE477"/>
      <c r="AF477"/>
      <c r="AG477"/>
      <c r="AH477"/>
    </row>
    <row r="478" spans="5:34">
      <c r="E478" s="4"/>
      <c r="F478" s="4"/>
      <c r="G478" s="4"/>
      <c r="U478" s="75"/>
      <c r="V478"/>
      <c r="W478"/>
      <c r="X478"/>
      <c r="Y478"/>
      <c r="Z478"/>
      <c r="AA478"/>
      <c r="AB478"/>
      <c r="AC478"/>
      <c r="AD478"/>
      <c r="AE478"/>
      <c r="AF478"/>
      <c r="AG478"/>
      <c r="AH478"/>
    </row>
    <row r="479" spans="5:34">
      <c r="E479" s="4"/>
      <c r="F479" s="4"/>
      <c r="G479" s="4"/>
      <c r="U479" s="75"/>
      <c r="V479"/>
      <c r="W479"/>
      <c r="X479"/>
      <c r="Y479"/>
      <c r="Z479"/>
      <c r="AA479"/>
      <c r="AB479"/>
      <c r="AC479"/>
      <c r="AD479"/>
      <c r="AE479"/>
      <c r="AF479"/>
      <c r="AG479"/>
      <c r="AH479"/>
    </row>
    <row r="480" spans="5:34">
      <c r="E480" s="4"/>
      <c r="F480" s="4"/>
      <c r="G480" s="4"/>
      <c r="U480" s="75"/>
      <c r="V480"/>
      <c r="W480"/>
      <c r="X480"/>
      <c r="Y480"/>
      <c r="Z480"/>
      <c r="AA480"/>
      <c r="AB480"/>
      <c r="AC480"/>
      <c r="AD480"/>
      <c r="AE480"/>
      <c r="AF480"/>
      <c r="AG480"/>
      <c r="AH480"/>
    </row>
    <row r="481" spans="5:34">
      <c r="E481" s="4"/>
      <c r="F481" s="4"/>
      <c r="G481" s="4"/>
      <c r="U481" s="75"/>
      <c r="V481"/>
      <c r="W481"/>
      <c r="X481"/>
      <c r="Y481"/>
      <c r="Z481"/>
      <c r="AA481"/>
      <c r="AB481"/>
      <c r="AC481"/>
      <c r="AD481"/>
      <c r="AE481"/>
      <c r="AF481"/>
      <c r="AG481"/>
      <c r="AH481"/>
    </row>
    <row r="482" spans="5:34">
      <c r="E482" s="4"/>
      <c r="F482" s="4"/>
      <c r="G482" s="4"/>
      <c r="U482" s="75"/>
      <c r="V482"/>
      <c r="W482"/>
      <c r="X482"/>
      <c r="Y482"/>
      <c r="Z482"/>
      <c r="AA482"/>
      <c r="AB482"/>
      <c r="AC482"/>
      <c r="AD482"/>
      <c r="AE482"/>
      <c r="AF482"/>
      <c r="AG482"/>
      <c r="AH482"/>
    </row>
    <row r="483" spans="5:34">
      <c r="E483" s="4"/>
      <c r="F483" s="4"/>
      <c r="G483" s="4"/>
      <c r="U483" s="75"/>
      <c r="V483"/>
      <c r="W483"/>
      <c r="X483"/>
      <c r="Y483"/>
      <c r="Z483"/>
      <c r="AA483"/>
      <c r="AB483"/>
      <c r="AC483"/>
      <c r="AD483"/>
      <c r="AE483"/>
      <c r="AF483"/>
      <c r="AG483"/>
      <c r="AH483"/>
    </row>
    <row r="484" spans="5:34">
      <c r="E484" s="4"/>
      <c r="F484" s="4"/>
      <c r="G484" s="4"/>
      <c r="U484" s="75"/>
      <c r="V484"/>
      <c r="W484"/>
      <c r="X484"/>
      <c r="Y484"/>
      <c r="Z484"/>
      <c r="AA484"/>
      <c r="AB484"/>
      <c r="AC484"/>
      <c r="AD484"/>
      <c r="AE484"/>
      <c r="AF484"/>
      <c r="AG484"/>
      <c r="AH484"/>
    </row>
    <row r="485" spans="5:34">
      <c r="E485" s="4"/>
      <c r="F485" s="4"/>
      <c r="G485" s="4"/>
      <c r="U485" s="75"/>
      <c r="V485"/>
      <c r="W485"/>
      <c r="X485"/>
      <c r="Y485"/>
      <c r="Z485"/>
      <c r="AA485"/>
      <c r="AB485"/>
      <c r="AC485"/>
      <c r="AD485"/>
      <c r="AE485"/>
      <c r="AF485"/>
      <c r="AG485"/>
      <c r="AH485"/>
    </row>
    <row r="486" spans="5:34">
      <c r="E486" s="4"/>
      <c r="F486" s="4"/>
      <c r="G486" s="4"/>
      <c r="U486" s="75"/>
      <c r="V486"/>
      <c r="W486"/>
      <c r="X486"/>
      <c r="Y486"/>
      <c r="Z486"/>
      <c r="AA486"/>
      <c r="AB486"/>
      <c r="AC486"/>
      <c r="AD486"/>
      <c r="AE486"/>
      <c r="AF486"/>
      <c r="AG486"/>
      <c r="AH486"/>
    </row>
    <row r="487" spans="5:34">
      <c r="E487" s="4"/>
      <c r="F487" s="4"/>
      <c r="G487" s="4"/>
      <c r="U487" s="75"/>
      <c r="V487"/>
      <c r="W487"/>
      <c r="X487"/>
      <c r="Y487"/>
      <c r="Z487"/>
      <c r="AA487"/>
      <c r="AB487"/>
      <c r="AC487"/>
      <c r="AD487"/>
      <c r="AE487"/>
      <c r="AF487"/>
      <c r="AG487"/>
      <c r="AH487"/>
    </row>
    <row r="488" spans="5:34">
      <c r="E488" s="4"/>
      <c r="F488" s="4"/>
      <c r="G488" s="4"/>
      <c r="U488" s="75"/>
      <c r="V488"/>
      <c r="W488"/>
      <c r="X488"/>
      <c r="Y488"/>
      <c r="Z488"/>
      <c r="AA488"/>
      <c r="AB488"/>
      <c r="AC488"/>
      <c r="AD488"/>
      <c r="AE488"/>
      <c r="AF488"/>
      <c r="AG488"/>
      <c r="AH488"/>
    </row>
    <row r="489" spans="5:34">
      <c r="E489" s="4"/>
      <c r="F489" s="4"/>
      <c r="G489" s="4"/>
      <c r="U489" s="75"/>
      <c r="V489"/>
      <c r="W489"/>
      <c r="X489"/>
      <c r="Y489"/>
      <c r="Z489"/>
      <c r="AA489"/>
      <c r="AB489"/>
      <c r="AC489"/>
      <c r="AD489"/>
      <c r="AE489"/>
      <c r="AF489"/>
      <c r="AG489"/>
      <c r="AH489"/>
    </row>
    <row r="490" spans="5:34">
      <c r="E490" s="4"/>
      <c r="F490" s="4"/>
      <c r="G490" s="4"/>
      <c r="U490" s="75"/>
      <c r="V490"/>
      <c r="W490"/>
      <c r="X490"/>
      <c r="Y490"/>
      <c r="Z490"/>
      <c r="AA490"/>
      <c r="AB490"/>
      <c r="AC490"/>
      <c r="AD490"/>
      <c r="AE490"/>
      <c r="AF490"/>
      <c r="AG490"/>
      <c r="AH490"/>
    </row>
    <row r="491" spans="5:34">
      <c r="E491" s="4"/>
      <c r="F491" s="4"/>
      <c r="G491" s="4"/>
      <c r="U491" s="75"/>
      <c r="V491"/>
      <c r="W491"/>
      <c r="X491"/>
      <c r="Y491"/>
      <c r="Z491"/>
      <c r="AA491"/>
      <c r="AB491"/>
      <c r="AC491"/>
      <c r="AD491"/>
      <c r="AE491"/>
      <c r="AF491"/>
      <c r="AG491"/>
      <c r="AH491"/>
    </row>
    <row r="492" spans="5:34">
      <c r="E492" s="4"/>
      <c r="F492" s="4"/>
      <c r="G492" s="4"/>
      <c r="U492" s="75"/>
      <c r="V492"/>
      <c r="W492"/>
      <c r="X492"/>
      <c r="Y492"/>
      <c r="Z492"/>
      <c r="AA492"/>
      <c r="AB492"/>
      <c r="AC492"/>
      <c r="AD492"/>
      <c r="AE492"/>
      <c r="AF492"/>
      <c r="AG492"/>
      <c r="AH492"/>
    </row>
    <row r="493" spans="5:34">
      <c r="E493" s="4"/>
      <c r="F493" s="4"/>
      <c r="G493" s="4"/>
      <c r="U493" s="75"/>
      <c r="V493"/>
      <c r="W493"/>
      <c r="X493"/>
      <c r="Y493"/>
      <c r="Z493"/>
      <c r="AA493"/>
      <c r="AB493"/>
      <c r="AC493"/>
      <c r="AD493"/>
      <c r="AE493"/>
      <c r="AF493"/>
      <c r="AG493"/>
      <c r="AH493"/>
    </row>
    <row r="494" spans="5:34">
      <c r="E494" s="4"/>
      <c r="F494" s="4"/>
      <c r="G494" s="4"/>
      <c r="U494" s="75"/>
      <c r="V494"/>
      <c r="W494"/>
      <c r="X494"/>
      <c r="Y494"/>
      <c r="Z494"/>
      <c r="AA494"/>
      <c r="AB494"/>
      <c r="AC494"/>
      <c r="AD494"/>
      <c r="AE494"/>
      <c r="AF494"/>
      <c r="AG494"/>
      <c r="AH494"/>
    </row>
    <row r="495" spans="5:34">
      <c r="E495" s="4"/>
      <c r="F495" s="4"/>
      <c r="G495" s="4"/>
      <c r="U495" s="75"/>
      <c r="V495"/>
      <c r="W495"/>
      <c r="X495"/>
      <c r="Y495"/>
      <c r="Z495"/>
      <c r="AA495"/>
      <c r="AB495"/>
      <c r="AC495"/>
      <c r="AD495"/>
      <c r="AE495"/>
      <c r="AF495"/>
      <c r="AG495"/>
      <c r="AH495"/>
    </row>
    <row r="496" spans="5:34">
      <c r="E496" s="4"/>
      <c r="F496" s="4"/>
      <c r="G496" s="4"/>
      <c r="U496" s="75"/>
      <c r="V496"/>
      <c r="W496"/>
      <c r="X496"/>
      <c r="Y496"/>
      <c r="Z496"/>
      <c r="AA496"/>
      <c r="AB496"/>
      <c r="AC496"/>
      <c r="AD496"/>
      <c r="AE496"/>
      <c r="AF496"/>
      <c r="AG496"/>
      <c r="AH496"/>
    </row>
    <row r="497" spans="5:34">
      <c r="E497" s="4"/>
      <c r="F497" s="4"/>
      <c r="G497" s="4"/>
      <c r="U497" s="75"/>
      <c r="V497"/>
      <c r="W497"/>
      <c r="X497"/>
      <c r="Y497"/>
      <c r="Z497"/>
      <c r="AA497"/>
      <c r="AB497"/>
      <c r="AC497"/>
      <c r="AD497"/>
      <c r="AE497"/>
      <c r="AF497"/>
      <c r="AG497"/>
      <c r="AH497"/>
    </row>
    <row r="498" spans="5:34">
      <c r="E498" s="4"/>
      <c r="F498" s="4"/>
      <c r="G498" s="4"/>
      <c r="U498" s="75"/>
      <c r="V498"/>
      <c r="W498"/>
      <c r="X498"/>
      <c r="Y498"/>
      <c r="Z498"/>
      <c r="AA498"/>
      <c r="AB498"/>
      <c r="AC498"/>
      <c r="AD498"/>
      <c r="AE498"/>
      <c r="AF498"/>
      <c r="AG498"/>
      <c r="AH498"/>
    </row>
    <row r="499" spans="5:34">
      <c r="E499" s="4"/>
      <c r="F499" s="4"/>
      <c r="G499" s="4"/>
      <c r="U499" s="75"/>
      <c r="V499"/>
      <c r="W499"/>
      <c r="X499"/>
      <c r="Y499"/>
      <c r="Z499"/>
      <c r="AA499"/>
      <c r="AB499"/>
      <c r="AC499"/>
      <c r="AD499"/>
      <c r="AE499"/>
      <c r="AF499"/>
      <c r="AG499"/>
      <c r="AH499"/>
    </row>
    <row r="500" spans="5:34">
      <c r="E500" s="4"/>
      <c r="F500" s="4"/>
      <c r="G500" s="4"/>
      <c r="U500" s="75"/>
      <c r="V500"/>
      <c r="W500"/>
      <c r="X500"/>
      <c r="Y500"/>
      <c r="Z500"/>
      <c r="AA500"/>
      <c r="AB500"/>
      <c r="AC500"/>
      <c r="AD500"/>
      <c r="AE500"/>
      <c r="AF500"/>
      <c r="AG500"/>
      <c r="AH500"/>
    </row>
    <row r="501" spans="5:34">
      <c r="E501" s="4"/>
      <c r="F501" s="4"/>
      <c r="G501" s="4"/>
      <c r="U501" s="75"/>
      <c r="V501"/>
      <c r="W501"/>
      <c r="X501"/>
      <c r="Y501"/>
      <c r="Z501"/>
      <c r="AA501"/>
      <c r="AB501"/>
      <c r="AC501"/>
      <c r="AD501"/>
      <c r="AE501"/>
      <c r="AF501"/>
      <c r="AG501"/>
      <c r="AH501"/>
    </row>
    <row r="502" spans="5:34">
      <c r="E502" s="4"/>
      <c r="F502" s="4"/>
      <c r="G502" s="4"/>
      <c r="U502" s="75"/>
      <c r="V502"/>
      <c r="W502"/>
      <c r="X502"/>
      <c r="Y502"/>
      <c r="Z502"/>
      <c r="AA502"/>
      <c r="AB502"/>
      <c r="AC502"/>
      <c r="AD502"/>
      <c r="AE502"/>
      <c r="AF502"/>
      <c r="AG502"/>
      <c r="AH502"/>
    </row>
    <row r="503" spans="5:34">
      <c r="E503" s="4"/>
      <c r="F503" s="4"/>
      <c r="G503" s="4"/>
      <c r="U503" s="75"/>
      <c r="V503"/>
      <c r="W503"/>
      <c r="X503"/>
      <c r="Y503"/>
      <c r="Z503"/>
      <c r="AA503"/>
      <c r="AB503"/>
      <c r="AC503"/>
      <c r="AD503"/>
      <c r="AE503"/>
      <c r="AF503"/>
      <c r="AG503"/>
      <c r="AH503"/>
    </row>
    <row r="504" spans="5:34">
      <c r="E504" s="4"/>
      <c r="F504" s="4"/>
      <c r="G504" s="4"/>
      <c r="U504" s="75"/>
      <c r="V504"/>
      <c r="W504"/>
      <c r="X504"/>
      <c r="Y504"/>
      <c r="Z504"/>
      <c r="AA504"/>
      <c r="AB504"/>
      <c r="AC504"/>
      <c r="AD504"/>
      <c r="AE504"/>
      <c r="AF504"/>
      <c r="AG504"/>
      <c r="AH504"/>
    </row>
    <row r="505" spans="5:34">
      <c r="E505" s="4"/>
      <c r="F505" s="4"/>
      <c r="G505" s="4"/>
      <c r="U505" s="75"/>
      <c r="V505"/>
      <c r="W505"/>
      <c r="X505"/>
      <c r="Y505"/>
      <c r="Z505"/>
      <c r="AA505"/>
      <c r="AB505"/>
      <c r="AC505"/>
      <c r="AD505"/>
      <c r="AE505"/>
      <c r="AF505"/>
      <c r="AG505"/>
      <c r="AH505"/>
    </row>
    <row r="506" spans="5:34">
      <c r="E506" s="4"/>
      <c r="F506" s="4"/>
      <c r="G506" s="4"/>
      <c r="U506" s="75"/>
      <c r="V506"/>
      <c r="W506"/>
      <c r="X506"/>
      <c r="Y506"/>
      <c r="Z506"/>
      <c r="AA506"/>
      <c r="AB506"/>
      <c r="AC506"/>
      <c r="AD506"/>
      <c r="AE506"/>
      <c r="AF506"/>
      <c r="AG506"/>
      <c r="AH506"/>
    </row>
    <row r="507" spans="5:34">
      <c r="E507" s="4"/>
      <c r="F507" s="4"/>
      <c r="G507" s="4"/>
      <c r="U507" s="75"/>
      <c r="V507"/>
      <c r="W507"/>
      <c r="X507"/>
      <c r="Y507"/>
      <c r="Z507"/>
      <c r="AA507"/>
      <c r="AB507"/>
      <c r="AC507"/>
      <c r="AD507"/>
      <c r="AE507"/>
      <c r="AF507"/>
      <c r="AG507"/>
      <c r="AH507"/>
    </row>
    <row r="508" spans="5:34">
      <c r="E508" s="4"/>
      <c r="F508" s="4"/>
      <c r="G508" s="4"/>
      <c r="U508" s="75"/>
      <c r="V508"/>
      <c r="W508"/>
      <c r="X508"/>
      <c r="Y508"/>
      <c r="Z508"/>
      <c r="AA508"/>
      <c r="AB508"/>
      <c r="AC508"/>
      <c r="AD508"/>
      <c r="AE508"/>
      <c r="AF508"/>
      <c r="AG508"/>
      <c r="AH508"/>
    </row>
    <row r="509" spans="5:34">
      <c r="E509" s="4"/>
      <c r="F509" s="4"/>
      <c r="G509" s="4"/>
      <c r="U509" s="75"/>
      <c r="V509"/>
      <c r="W509"/>
      <c r="X509"/>
      <c r="Y509"/>
      <c r="Z509"/>
      <c r="AA509"/>
      <c r="AB509"/>
      <c r="AC509"/>
      <c r="AD509"/>
      <c r="AE509"/>
      <c r="AF509"/>
      <c r="AG509"/>
      <c r="AH509"/>
    </row>
    <row r="510" spans="5:34">
      <c r="E510" s="4"/>
      <c r="F510" s="4"/>
      <c r="G510" s="4"/>
      <c r="U510" s="75"/>
      <c r="V510"/>
      <c r="W510"/>
      <c r="X510"/>
      <c r="Y510"/>
      <c r="Z510"/>
      <c r="AA510"/>
      <c r="AB510"/>
      <c r="AC510"/>
      <c r="AD510"/>
      <c r="AE510"/>
      <c r="AF510"/>
      <c r="AG510"/>
      <c r="AH510"/>
    </row>
    <row r="511" spans="5:34">
      <c r="E511" s="4"/>
      <c r="F511" s="4"/>
      <c r="G511" s="4"/>
      <c r="U511" s="75"/>
      <c r="V511"/>
      <c r="W511"/>
      <c r="X511"/>
      <c r="Y511"/>
      <c r="Z511"/>
      <c r="AA511"/>
      <c r="AB511"/>
      <c r="AC511"/>
      <c r="AD511"/>
      <c r="AE511"/>
      <c r="AF511"/>
      <c r="AG511"/>
      <c r="AH511"/>
    </row>
    <row r="512" spans="5:34">
      <c r="E512" s="4"/>
      <c r="F512" s="4"/>
      <c r="G512" s="4"/>
      <c r="U512" s="75"/>
      <c r="V512"/>
      <c r="W512"/>
      <c r="X512"/>
      <c r="Y512"/>
      <c r="Z512"/>
      <c r="AA512"/>
      <c r="AB512"/>
      <c r="AC512"/>
      <c r="AD512"/>
      <c r="AE512"/>
      <c r="AF512"/>
      <c r="AG512"/>
      <c r="AH512"/>
    </row>
    <row r="513" spans="5:34">
      <c r="E513" s="4"/>
      <c r="F513" s="4"/>
      <c r="G513" s="4"/>
      <c r="U513" s="75"/>
      <c r="V513"/>
      <c r="W513"/>
      <c r="X513"/>
      <c r="Y513"/>
      <c r="Z513"/>
      <c r="AA513"/>
      <c r="AB513"/>
      <c r="AC513"/>
      <c r="AD513"/>
      <c r="AE513"/>
      <c r="AF513"/>
      <c r="AG513"/>
      <c r="AH513"/>
    </row>
    <row r="514" spans="5:34">
      <c r="E514" s="4"/>
      <c r="F514" s="4"/>
      <c r="G514" s="4"/>
      <c r="U514" s="75"/>
      <c r="V514"/>
      <c r="W514"/>
      <c r="X514"/>
      <c r="Y514"/>
      <c r="Z514"/>
      <c r="AA514"/>
      <c r="AB514"/>
      <c r="AC514"/>
      <c r="AD514"/>
      <c r="AE514"/>
      <c r="AF514"/>
      <c r="AG514"/>
      <c r="AH514"/>
    </row>
    <row r="515" spans="5:34">
      <c r="E515" s="4"/>
      <c r="F515" s="4"/>
      <c r="G515" s="4"/>
      <c r="U515" s="75"/>
      <c r="V515"/>
      <c r="W515"/>
      <c r="X515"/>
      <c r="Y515"/>
      <c r="Z515"/>
      <c r="AA515"/>
      <c r="AB515"/>
      <c r="AC515"/>
      <c r="AD515"/>
      <c r="AE515"/>
      <c r="AF515"/>
      <c r="AG515"/>
      <c r="AH515"/>
    </row>
    <row r="516" spans="5:34">
      <c r="E516" s="4"/>
      <c r="F516" s="4"/>
      <c r="G516" s="4"/>
      <c r="U516" s="75"/>
      <c r="V516"/>
      <c r="W516"/>
      <c r="X516"/>
      <c r="Y516"/>
      <c r="Z516"/>
      <c r="AA516"/>
      <c r="AB516"/>
      <c r="AC516"/>
      <c r="AD516"/>
      <c r="AE516"/>
      <c r="AF516"/>
      <c r="AG516"/>
      <c r="AH516"/>
    </row>
    <row r="517" spans="5:34">
      <c r="E517" s="4"/>
      <c r="F517" s="4"/>
      <c r="G517" s="4"/>
      <c r="U517" s="75"/>
      <c r="V517"/>
      <c r="W517"/>
      <c r="X517"/>
      <c r="Y517"/>
      <c r="Z517"/>
      <c r="AA517"/>
      <c r="AB517"/>
      <c r="AC517"/>
      <c r="AD517"/>
      <c r="AE517"/>
      <c r="AF517"/>
      <c r="AG517"/>
      <c r="AH517"/>
    </row>
    <row r="518" spans="5:34">
      <c r="E518" s="4"/>
      <c r="F518" s="4"/>
      <c r="G518" s="4"/>
      <c r="U518" s="75"/>
      <c r="V518"/>
      <c r="W518"/>
      <c r="X518"/>
      <c r="Y518"/>
      <c r="Z518"/>
      <c r="AA518"/>
      <c r="AB518"/>
      <c r="AC518"/>
      <c r="AD518"/>
      <c r="AE518"/>
      <c r="AF518"/>
      <c r="AG518"/>
      <c r="AH518"/>
    </row>
    <row r="519" spans="5:34">
      <c r="E519" s="4"/>
      <c r="F519" s="4"/>
      <c r="G519" s="4"/>
      <c r="U519" s="75"/>
      <c r="V519"/>
      <c r="W519"/>
      <c r="X519"/>
      <c r="Y519"/>
      <c r="Z519"/>
      <c r="AA519"/>
      <c r="AB519"/>
      <c r="AC519"/>
      <c r="AD519"/>
      <c r="AE519"/>
      <c r="AF519"/>
      <c r="AG519"/>
      <c r="AH519"/>
    </row>
    <row r="520" spans="5:34">
      <c r="E520" s="4"/>
      <c r="F520" s="4"/>
      <c r="G520" s="4"/>
      <c r="U520" s="75"/>
      <c r="V520"/>
      <c r="W520"/>
      <c r="X520"/>
      <c r="Y520"/>
      <c r="Z520"/>
      <c r="AA520"/>
      <c r="AB520"/>
      <c r="AC520"/>
      <c r="AD520"/>
      <c r="AE520"/>
      <c r="AF520"/>
      <c r="AG520"/>
      <c r="AH520"/>
    </row>
    <row r="521" spans="5:34">
      <c r="E521" s="4"/>
      <c r="F521" s="4"/>
      <c r="G521" s="4"/>
      <c r="U521" s="75"/>
      <c r="V521"/>
      <c r="W521"/>
      <c r="X521"/>
      <c r="Y521"/>
      <c r="Z521"/>
      <c r="AA521"/>
      <c r="AB521"/>
      <c r="AC521"/>
      <c r="AD521"/>
      <c r="AE521"/>
      <c r="AF521"/>
      <c r="AG521"/>
      <c r="AH521"/>
    </row>
    <row r="522" spans="5:34">
      <c r="E522" s="4"/>
      <c r="F522" s="4"/>
      <c r="G522" s="4"/>
      <c r="U522" s="75"/>
      <c r="V522"/>
      <c r="W522"/>
      <c r="X522"/>
      <c r="Y522"/>
      <c r="Z522"/>
      <c r="AA522"/>
      <c r="AB522"/>
      <c r="AC522"/>
      <c r="AD522"/>
      <c r="AE522"/>
      <c r="AF522"/>
      <c r="AG522"/>
      <c r="AH522"/>
    </row>
    <row r="523" spans="5:34">
      <c r="E523" s="4"/>
      <c r="F523" s="4"/>
      <c r="G523" s="4"/>
      <c r="U523" s="75"/>
      <c r="V523"/>
      <c r="W523"/>
      <c r="X523"/>
      <c r="Y523"/>
      <c r="Z523"/>
      <c r="AA523"/>
      <c r="AB523"/>
      <c r="AC523"/>
      <c r="AD523"/>
      <c r="AE523"/>
      <c r="AF523"/>
      <c r="AG523"/>
      <c r="AH523"/>
    </row>
    <row r="524" spans="5:34">
      <c r="E524" s="4"/>
      <c r="F524" s="4"/>
      <c r="G524" s="4"/>
      <c r="U524" s="75"/>
      <c r="V524"/>
      <c r="W524"/>
      <c r="X524"/>
      <c r="Y524"/>
      <c r="Z524"/>
      <c r="AA524"/>
      <c r="AB524"/>
      <c r="AC524"/>
      <c r="AD524"/>
      <c r="AE524"/>
      <c r="AF524"/>
      <c r="AG524"/>
      <c r="AH524"/>
    </row>
    <row r="525" spans="5:34">
      <c r="E525" s="4"/>
      <c r="F525" s="4"/>
      <c r="G525" s="4"/>
      <c r="U525" s="75"/>
      <c r="V525"/>
      <c r="W525"/>
      <c r="X525"/>
      <c r="Y525"/>
      <c r="Z525"/>
      <c r="AA525"/>
      <c r="AB525"/>
      <c r="AC525"/>
      <c r="AD525"/>
      <c r="AE525"/>
      <c r="AF525"/>
      <c r="AG525"/>
      <c r="AH525"/>
    </row>
    <row r="526" spans="5:34">
      <c r="E526" s="4"/>
      <c r="F526" s="4"/>
      <c r="G526" s="4"/>
      <c r="U526" s="75"/>
      <c r="V526"/>
      <c r="W526"/>
      <c r="X526"/>
      <c r="Y526"/>
      <c r="Z526"/>
      <c r="AA526"/>
      <c r="AB526"/>
      <c r="AC526"/>
      <c r="AD526"/>
      <c r="AE526"/>
      <c r="AF526"/>
      <c r="AG526"/>
      <c r="AH526"/>
    </row>
    <row r="527" spans="5:34">
      <c r="E527" s="4"/>
      <c r="F527" s="4"/>
      <c r="G527" s="4"/>
      <c r="U527" s="75"/>
      <c r="V527"/>
      <c r="W527"/>
      <c r="X527"/>
      <c r="Y527"/>
      <c r="Z527"/>
      <c r="AA527"/>
      <c r="AB527"/>
      <c r="AC527"/>
      <c r="AD527"/>
      <c r="AE527"/>
      <c r="AF527"/>
      <c r="AG527"/>
      <c r="AH527"/>
    </row>
    <row r="528" spans="5:34">
      <c r="E528" s="4"/>
      <c r="F528" s="4"/>
      <c r="G528" s="4"/>
      <c r="U528" s="75"/>
      <c r="V528"/>
      <c r="W528"/>
      <c r="X528"/>
      <c r="Y528"/>
      <c r="Z528"/>
      <c r="AA528"/>
      <c r="AB528"/>
      <c r="AC528"/>
      <c r="AD528"/>
      <c r="AE528"/>
      <c r="AF528"/>
      <c r="AG528"/>
      <c r="AH528"/>
    </row>
    <row r="529" spans="5:34">
      <c r="E529" s="4"/>
      <c r="F529" s="4"/>
      <c r="G529" s="4"/>
      <c r="U529" s="75"/>
      <c r="V529"/>
      <c r="W529"/>
      <c r="X529"/>
      <c r="Y529"/>
      <c r="Z529"/>
      <c r="AA529"/>
      <c r="AB529"/>
      <c r="AC529"/>
      <c r="AD529"/>
      <c r="AE529"/>
      <c r="AF529"/>
      <c r="AG529"/>
      <c r="AH529"/>
    </row>
    <row r="530" spans="5:34">
      <c r="E530" s="4"/>
      <c r="F530" s="4"/>
      <c r="G530" s="4"/>
      <c r="U530" s="75"/>
      <c r="V530"/>
      <c r="W530"/>
      <c r="X530"/>
      <c r="Y530"/>
      <c r="Z530"/>
      <c r="AA530"/>
      <c r="AB530"/>
      <c r="AC530"/>
      <c r="AD530"/>
      <c r="AE530"/>
      <c r="AF530"/>
      <c r="AG530"/>
      <c r="AH530"/>
    </row>
    <row r="531" spans="5:34">
      <c r="E531" s="4"/>
      <c r="F531" s="4"/>
      <c r="G531" s="4"/>
      <c r="U531" s="75"/>
      <c r="V531"/>
      <c r="W531"/>
      <c r="X531"/>
      <c r="Y531"/>
      <c r="Z531"/>
      <c r="AA531"/>
      <c r="AB531"/>
      <c r="AC531"/>
      <c r="AD531"/>
      <c r="AE531"/>
      <c r="AF531"/>
      <c r="AG531"/>
      <c r="AH531"/>
    </row>
    <row r="532" spans="5:34">
      <c r="E532" s="4"/>
      <c r="F532" s="4"/>
      <c r="G532" s="4"/>
      <c r="U532" s="75"/>
      <c r="V532"/>
      <c r="W532"/>
      <c r="X532"/>
      <c r="Y532"/>
      <c r="Z532"/>
      <c r="AA532"/>
      <c r="AB532"/>
      <c r="AC532"/>
      <c r="AD532"/>
      <c r="AE532"/>
      <c r="AF532"/>
      <c r="AG532"/>
      <c r="AH532"/>
    </row>
    <row r="533" spans="5:34">
      <c r="E533" s="4"/>
      <c r="F533" s="4"/>
      <c r="G533" s="4"/>
      <c r="U533" s="75"/>
      <c r="V533"/>
      <c r="W533"/>
      <c r="X533"/>
      <c r="Y533"/>
      <c r="Z533"/>
      <c r="AA533"/>
      <c r="AB533"/>
      <c r="AC533"/>
      <c r="AD533"/>
      <c r="AE533"/>
      <c r="AF533"/>
      <c r="AG533"/>
      <c r="AH533"/>
    </row>
    <row r="534" spans="5:34">
      <c r="E534" s="4"/>
      <c r="F534" s="4"/>
      <c r="G534" s="4"/>
      <c r="U534" s="75"/>
      <c r="V534"/>
      <c r="W534"/>
      <c r="X534"/>
      <c r="Y534"/>
      <c r="Z534"/>
      <c r="AA534"/>
      <c r="AB534"/>
      <c r="AC534"/>
      <c r="AD534"/>
      <c r="AE534"/>
      <c r="AF534"/>
      <c r="AG534"/>
      <c r="AH534"/>
    </row>
    <row r="535" spans="5:34">
      <c r="E535" s="4"/>
      <c r="F535" s="4"/>
      <c r="G535" s="4"/>
      <c r="U535" s="75"/>
      <c r="V535"/>
      <c r="W535"/>
      <c r="X535"/>
      <c r="Y535"/>
      <c r="Z535"/>
      <c r="AA535"/>
      <c r="AB535"/>
      <c r="AC535"/>
      <c r="AD535"/>
      <c r="AE535"/>
      <c r="AF535"/>
      <c r="AG535"/>
      <c r="AH535"/>
    </row>
    <row r="536" spans="5:34">
      <c r="E536" s="4"/>
      <c r="F536" s="4"/>
      <c r="G536" s="4"/>
      <c r="U536" s="75"/>
      <c r="V536"/>
      <c r="W536"/>
      <c r="X536"/>
      <c r="Y536"/>
      <c r="Z536"/>
      <c r="AA536"/>
      <c r="AB536"/>
      <c r="AC536"/>
      <c r="AD536"/>
      <c r="AE536"/>
      <c r="AF536"/>
      <c r="AG536"/>
      <c r="AH536"/>
    </row>
    <row r="537" spans="5:34">
      <c r="E537" s="4"/>
      <c r="F537" s="4"/>
      <c r="G537" s="4"/>
      <c r="U537" s="75"/>
      <c r="V537"/>
      <c r="W537"/>
      <c r="X537"/>
      <c r="Y537"/>
      <c r="Z537"/>
      <c r="AA537"/>
      <c r="AB537"/>
      <c r="AC537"/>
      <c r="AD537"/>
      <c r="AE537"/>
      <c r="AF537"/>
      <c r="AG537"/>
      <c r="AH537"/>
    </row>
    <row r="538" spans="5:34">
      <c r="E538" s="4"/>
      <c r="F538" s="4"/>
      <c r="G538" s="4"/>
      <c r="U538" s="75"/>
      <c r="V538"/>
      <c r="W538"/>
      <c r="X538"/>
      <c r="Y538"/>
      <c r="Z538"/>
      <c r="AA538"/>
      <c r="AB538"/>
      <c r="AC538"/>
      <c r="AD538"/>
      <c r="AE538"/>
      <c r="AF538"/>
      <c r="AG538"/>
      <c r="AH538"/>
    </row>
    <row r="539" spans="5:34">
      <c r="E539" s="4"/>
      <c r="F539" s="4"/>
      <c r="G539" s="4"/>
      <c r="U539" s="75"/>
      <c r="V539"/>
      <c r="W539"/>
      <c r="X539"/>
      <c r="Y539"/>
      <c r="Z539"/>
      <c r="AA539"/>
      <c r="AB539"/>
      <c r="AC539"/>
      <c r="AD539"/>
      <c r="AE539"/>
      <c r="AF539"/>
      <c r="AG539"/>
      <c r="AH539"/>
    </row>
    <row r="540" spans="5:34">
      <c r="E540" s="4"/>
      <c r="F540" s="4"/>
      <c r="G540" s="4"/>
      <c r="U540" s="75"/>
      <c r="V540"/>
      <c r="W540"/>
      <c r="X540"/>
      <c r="Y540"/>
      <c r="Z540"/>
      <c r="AA540"/>
      <c r="AB540"/>
      <c r="AC540"/>
      <c r="AD540"/>
      <c r="AE540"/>
      <c r="AF540"/>
      <c r="AG540"/>
      <c r="AH540"/>
    </row>
    <row r="541" spans="5:34">
      <c r="E541" s="4"/>
      <c r="F541" s="4"/>
      <c r="G541" s="4"/>
      <c r="U541" s="75"/>
      <c r="V541"/>
      <c r="W541"/>
      <c r="X541"/>
      <c r="Y541"/>
      <c r="Z541"/>
      <c r="AA541"/>
      <c r="AB541"/>
      <c r="AC541"/>
      <c r="AD541"/>
      <c r="AE541"/>
      <c r="AF541"/>
      <c r="AG541"/>
      <c r="AH541"/>
    </row>
    <row r="542" spans="5:34">
      <c r="E542" s="4"/>
      <c r="F542" s="4"/>
      <c r="G542" s="4"/>
      <c r="U542" s="75"/>
      <c r="V542"/>
      <c r="W542"/>
      <c r="X542"/>
      <c r="Y542"/>
      <c r="Z542"/>
      <c r="AA542"/>
      <c r="AB542"/>
      <c r="AC542"/>
      <c r="AD542"/>
      <c r="AE542"/>
      <c r="AF542"/>
      <c r="AG542"/>
      <c r="AH542"/>
    </row>
    <row r="543" spans="5:34">
      <c r="E543" s="4"/>
      <c r="F543" s="4"/>
      <c r="G543" s="4"/>
      <c r="U543" s="75"/>
      <c r="V543"/>
      <c r="W543"/>
      <c r="X543"/>
      <c r="Y543"/>
      <c r="Z543"/>
      <c r="AA543"/>
      <c r="AB543"/>
      <c r="AC543"/>
      <c r="AD543"/>
      <c r="AE543"/>
      <c r="AF543"/>
      <c r="AG543"/>
      <c r="AH543"/>
    </row>
    <row r="544" spans="5:34">
      <c r="E544" s="4"/>
      <c r="F544" s="4"/>
      <c r="G544" s="4"/>
      <c r="U544" s="75"/>
      <c r="V544"/>
      <c r="W544"/>
      <c r="X544"/>
      <c r="Y544"/>
      <c r="Z544"/>
      <c r="AA544"/>
      <c r="AB544"/>
      <c r="AC544"/>
      <c r="AD544"/>
      <c r="AE544"/>
      <c r="AF544"/>
      <c r="AG544"/>
      <c r="AH544"/>
    </row>
    <row r="545" spans="5:34">
      <c r="E545" s="4"/>
      <c r="F545" s="4"/>
      <c r="G545" s="4"/>
      <c r="U545" s="75"/>
      <c r="V545"/>
      <c r="W545"/>
      <c r="X545"/>
      <c r="Y545"/>
      <c r="Z545"/>
      <c r="AA545"/>
      <c r="AB545"/>
      <c r="AC545"/>
      <c r="AD545"/>
      <c r="AE545"/>
      <c r="AF545"/>
      <c r="AG545"/>
      <c r="AH545"/>
    </row>
    <row r="546" spans="5:34">
      <c r="E546" s="4"/>
      <c r="F546" s="4"/>
      <c r="G546" s="4"/>
      <c r="U546" s="75"/>
      <c r="V546"/>
      <c r="W546"/>
      <c r="X546"/>
      <c r="Y546"/>
      <c r="Z546"/>
      <c r="AA546"/>
      <c r="AB546"/>
      <c r="AC546"/>
      <c r="AD546"/>
      <c r="AE546"/>
      <c r="AF546"/>
      <c r="AG546"/>
      <c r="AH546"/>
    </row>
    <row r="547" spans="5:34">
      <c r="E547" s="4"/>
      <c r="F547" s="4"/>
      <c r="G547" s="4"/>
      <c r="U547" s="75"/>
      <c r="V547"/>
      <c r="W547"/>
      <c r="X547"/>
      <c r="Y547"/>
      <c r="Z547"/>
      <c r="AA547"/>
      <c r="AB547"/>
      <c r="AC547"/>
      <c r="AD547"/>
      <c r="AE547"/>
      <c r="AF547"/>
      <c r="AG547"/>
      <c r="AH547"/>
    </row>
    <row r="548" spans="5:34">
      <c r="E548" s="4"/>
      <c r="F548" s="4"/>
      <c r="G548" s="4"/>
      <c r="U548" s="75"/>
      <c r="V548"/>
      <c r="W548"/>
      <c r="X548"/>
      <c r="Y548"/>
      <c r="Z548"/>
      <c r="AA548"/>
      <c r="AB548"/>
      <c r="AC548"/>
      <c r="AD548"/>
      <c r="AE548"/>
      <c r="AF548"/>
      <c r="AG548"/>
      <c r="AH548"/>
    </row>
    <row r="549" spans="5:34">
      <c r="E549" s="4"/>
      <c r="F549" s="4"/>
      <c r="G549" s="4"/>
      <c r="U549" s="75"/>
      <c r="V549"/>
      <c r="W549"/>
      <c r="X549"/>
      <c r="Y549"/>
      <c r="Z549"/>
      <c r="AA549"/>
      <c r="AB549"/>
      <c r="AC549"/>
      <c r="AD549"/>
      <c r="AE549"/>
      <c r="AF549"/>
      <c r="AG549"/>
      <c r="AH549"/>
    </row>
    <row r="550" spans="5:34">
      <c r="E550" s="4"/>
      <c r="F550" s="4"/>
      <c r="G550" s="4"/>
      <c r="U550" s="75"/>
      <c r="V550"/>
      <c r="W550"/>
      <c r="X550"/>
      <c r="Y550"/>
      <c r="Z550"/>
      <c r="AA550"/>
      <c r="AB550"/>
      <c r="AC550"/>
      <c r="AD550"/>
      <c r="AE550"/>
      <c r="AF550"/>
      <c r="AG550"/>
      <c r="AH550"/>
    </row>
    <row r="551" spans="5:34">
      <c r="E551" s="4"/>
      <c r="F551" s="4"/>
      <c r="G551" s="4"/>
      <c r="U551" s="75"/>
      <c r="V551"/>
      <c r="W551"/>
      <c r="X551"/>
      <c r="Y551"/>
      <c r="Z551"/>
      <c r="AA551"/>
      <c r="AB551"/>
      <c r="AC551"/>
      <c r="AD551"/>
      <c r="AE551"/>
      <c r="AF551"/>
      <c r="AG551"/>
      <c r="AH551"/>
    </row>
    <row r="552" spans="5:34">
      <c r="E552" s="4"/>
      <c r="F552" s="4"/>
      <c r="G552" s="4"/>
      <c r="U552" s="75"/>
      <c r="V552"/>
      <c r="W552"/>
      <c r="X552"/>
      <c r="Y552"/>
      <c r="Z552"/>
      <c r="AA552"/>
      <c r="AB552"/>
      <c r="AC552"/>
      <c r="AD552"/>
      <c r="AE552"/>
      <c r="AF552"/>
      <c r="AG552"/>
      <c r="AH552"/>
    </row>
    <row r="553" spans="5:34">
      <c r="E553" s="4"/>
      <c r="F553" s="4"/>
      <c r="G553" s="4"/>
      <c r="U553" s="75"/>
      <c r="V553"/>
      <c r="W553"/>
      <c r="X553"/>
      <c r="Y553"/>
      <c r="Z553"/>
      <c r="AA553"/>
      <c r="AB553"/>
      <c r="AC553"/>
      <c r="AD553"/>
      <c r="AE553"/>
      <c r="AF553"/>
      <c r="AG553"/>
      <c r="AH553"/>
    </row>
    <row r="554" spans="5:34">
      <c r="E554" s="4"/>
      <c r="F554" s="4"/>
      <c r="G554" s="4"/>
      <c r="U554" s="75"/>
      <c r="V554"/>
      <c r="W554"/>
      <c r="X554"/>
      <c r="Y554"/>
      <c r="Z554"/>
      <c r="AA554"/>
      <c r="AB554"/>
      <c r="AC554"/>
      <c r="AD554"/>
      <c r="AE554"/>
      <c r="AF554"/>
      <c r="AG554"/>
      <c r="AH554"/>
    </row>
    <row r="555" spans="5:34">
      <c r="E555" s="4"/>
      <c r="F555" s="4"/>
      <c r="G555" s="4"/>
      <c r="V555" s="76"/>
      <c r="W555" s="76"/>
      <c r="X555" s="76"/>
      <c r="Y555" s="76"/>
      <c r="Z555" s="76"/>
      <c r="AA555" s="76"/>
      <c r="AB555" s="76"/>
      <c r="AC555" s="76"/>
      <c r="AD555" s="76"/>
      <c r="AE555" s="76"/>
      <c r="AF555" s="76"/>
      <c r="AG555" s="76"/>
      <c r="AH555" s="76"/>
    </row>
    <row r="556" spans="5:34">
      <c r="E556" s="4"/>
      <c r="F556" s="4"/>
      <c r="G556" s="4"/>
    </row>
    <row r="557" spans="5:34">
      <c r="E557" s="4"/>
      <c r="F557" s="4"/>
      <c r="G557" s="4"/>
    </row>
    <row r="558" spans="5:34">
      <c r="E558" s="4"/>
      <c r="F558" s="4"/>
      <c r="G558" s="4"/>
    </row>
    <row r="559" spans="5:34">
      <c r="E559" s="4"/>
      <c r="F559" s="4"/>
      <c r="G559" s="4"/>
    </row>
    <row r="560" spans="5:34">
      <c r="E560" s="4"/>
      <c r="F560" s="4"/>
      <c r="G560" s="4"/>
    </row>
    <row r="561" spans="5:7">
      <c r="E561" s="4"/>
      <c r="F561" s="4"/>
      <c r="G561" s="4"/>
    </row>
    <row r="562" spans="5:7">
      <c r="E562" s="4"/>
      <c r="F562" s="4"/>
      <c r="G562" s="4"/>
    </row>
    <row r="563" spans="5:7">
      <c r="E563" s="4"/>
      <c r="F563" s="4"/>
      <c r="G563" s="4"/>
    </row>
    <row r="564" spans="5:7">
      <c r="E564" s="4"/>
      <c r="F564" s="4"/>
      <c r="G564" s="4"/>
    </row>
    <row r="565" spans="5:7">
      <c r="E565" s="4"/>
      <c r="F565" s="4"/>
      <c r="G565" s="4"/>
    </row>
    <row r="566" spans="5:7">
      <c r="E566" s="4"/>
      <c r="F566" s="4"/>
      <c r="G566" s="4"/>
    </row>
    <row r="567" spans="5:7">
      <c r="E567" s="4"/>
      <c r="F567" s="4"/>
      <c r="G567" s="4"/>
    </row>
    <row r="568" spans="5:7">
      <c r="E568" s="4"/>
      <c r="F568" s="4"/>
      <c r="G568" s="4"/>
    </row>
    <row r="569" spans="5:7">
      <c r="E569" s="4"/>
      <c r="F569" s="4"/>
      <c r="G569" s="4"/>
    </row>
    <row r="570" spans="5:7">
      <c r="E570" s="4"/>
      <c r="F570" s="4"/>
      <c r="G570" s="4"/>
    </row>
    <row r="571" spans="5:7">
      <c r="E571" s="4"/>
      <c r="F571" s="4"/>
      <c r="G571" s="4"/>
    </row>
    <row r="572" spans="5:7">
      <c r="E572" s="4"/>
      <c r="F572" s="4"/>
      <c r="G572" s="4"/>
    </row>
    <row r="573" spans="5:7">
      <c r="E573" s="4"/>
      <c r="F573" s="4"/>
      <c r="G573" s="4"/>
    </row>
    <row r="574" spans="5:7">
      <c r="E574" s="4"/>
      <c r="F574" s="4"/>
      <c r="G574" s="4"/>
    </row>
    <row r="575" spans="5:7">
      <c r="E575" s="4"/>
      <c r="F575" s="4"/>
      <c r="G575" s="4"/>
    </row>
    <row r="576" spans="5:7">
      <c r="E576" s="4"/>
      <c r="F576" s="4"/>
      <c r="G576" s="4"/>
    </row>
    <row r="577" spans="5:7">
      <c r="E577" s="4"/>
      <c r="F577" s="4"/>
      <c r="G577" s="4"/>
    </row>
    <row r="578" spans="5:7">
      <c r="E578" s="4"/>
      <c r="F578" s="4"/>
      <c r="G578" s="4"/>
    </row>
    <row r="579" spans="5:7">
      <c r="E579" s="4"/>
      <c r="F579" s="4"/>
      <c r="G579" s="4"/>
    </row>
    <row r="580" spans="5:7">
      <c r="E580" s="4"/>
      <c r="F580" s="4"/>
      <c r="G580" s="4"/>
    </row>
    <row r="581" spans="5:7">
      <c r="E581" s="4"/>
      <c r="F581" s="4"/>
      <c r="G581" s="4"/>
    </row>
    <row r="582" spans="5:7">
      <c r="E582" s="4"/>
      <c r="F582" s="4"/>
      <c r="G582" s="4"/>
    </row>
    <row r="583" spans="5:7">
      <c r="E583" s="4"/>
      <c r="F583" s="4"/>
      <c r="G583" s="4"/>
    </row>
    <row r="584" spans="5:7">
      <c r="E584" s="4"/>
      <c r="F584" s="4"/>
      <c r="G584" s="4"/>
    </row>
    <row r="585" spans="5:7">
      <c r="E585" s="4"/>
      <c r="F585" s="4"/>
      <c r="G585" s="4"/>
    </row>
    <row r="586" spans="5:7">
      <c r="E586" s="4"/>
      <c r="F586" s="4"/>
      <c r="G586" s="4"/>
    </row>
    <row r="587" spans="5:7">
      <c r="E587" s="4"/>
      <c r="F587" s="4"/>
      <c r="G587" s="4"/>
    </row>
    <row r="588" spans="5:7">
      <c r="E588" s="4"/>
      <c r="F588" s="4"/>
      <c r="G588" s="4"/>
    </row>
    <row r="589" spans="5:7">
      <c r="E589" s="4"/>
      <c r="F589" s="4"/>
      <c r="G589" s="4"/>
    </row>
    <row r="590" spans="5:7">
      <c r="E590" s="4"/>
      <c r="F590" s="4"/>
      <c r="G590" s="4"/>
    </row>
    <row r="591" spans="5:7">
      <c r="E591" s="4"/>
      <c r="F591" s="4"/>
      <c r="G591" s="4"/>
    </row>
    <row r="592" spans="5:7">
      <c r="E592" s="4"/>
      <c r="F592" s="4"/>
      <c r="G592" s="4"/>
    </row>
    <row r="593" spans="5:7">
      <c r="E593" s="4"/>
      <c r="F593" s="4"/>
      <c r="G593" s="4"/>
    </row>
    <row r="594" spans="5:7">
      <c r="E594" s="4"/>
      <c r="F594" s="4"/>
      <c r="G594" s="4"/>
    </row>
    <row r="595" spans="5:7">
      <c r="E595" s="4"/>
      <c r="F595" s="4"/>
      <c r="G595" s="4"/>
    </row>
    <row r="596" spans="5:7">
      <c r="E596" s="4"/>
      <c r="F596" s="4"/>
      <c r="G596" s="4"/>
    </row>
    <row r="597" spans="5:7">
      <c r="E597" s="4"/>
      <c r="F597" s="4"/>
      <c r="G597" s="4"/>
    </row>
    <row r="598" spans="5:7">
      <c r="E598" s="4"/>
      <c r="F598" s="4"/>
      <c r="G598" s="4"/>
    </row>
    <row r="599" spans="5:7">
      <c r="E599" s="4"/>
      <c r="F599" s="4"/>
      <c r="G599" s="4"/>
    </row>
    <row r="600" spans="5:7">
      <c r="E600" s="4"/>
      <c r="F600" s="4"/>
      <c r="G600" s="4"/>
    </row>
    <row r="601" spans="5:7">
      <c r="E601" s="4"/>
      <c r="F601" s="4"/>
      <c r="G601" s="4"/>
    </row>
    <row r="602" spans="5:7">
      <c r="E602" s="4"/>
      <c r="F602" s="4"/>
      <c r="G602" s="4"/>
    </row>
    <row r="603" spans="5:7">
      <c r="E603" s="4"/>
      <c r="F603" s="4"/>
      <c r="G603" s="4"/>
    </row>
    <row r="604" spans="5:7">
      <c r="E604" s="4"/>
      <c r="F604" s="4"/>
      <c r="G604" s="4"/>
    </row>
    <row r="605" spans="5:7">
      <c r="E605" s="4"/>
      <c r="F605" s="4"/>
      <c r="G605" s="4"/>
    </row>
    <row r="606" spans="5:7">
      <c r="E606" s="4"/>
      <c r="F606" s="4"/>
      <c r="G606" s="4"/>
    </row>
    <row r="607" spans="5:7">
      <c r="E607" s="4"/>
      <c r="F607" s="4"/>
      <c r="G607" s="4"/>
    </row>
    <row r="608" spans="5:7">
      <c r="E608" s="4"/>
      <c r="F608" s="4"/>
      <c r="G608" s="4"/>
    </row>
    <row r="609" spans="5:7">
      <c r="E609" s="4"/>
      <c r="F609" s="4"/>
      <c r="G609" s="4"/>
    </row>
    <row r="610" spans="5:7">
      <c r="E610" s="4"/>
      <c r="F610" s="4"/>
      <c r="G610" s="4"/>
    </row>
    <row r="611" spans="5:7">
      <c r="E611" s="4"/>
      <c r="F611" s="4"/>
      <c r="G611" s="4"/>
    </row>
    <row r="612" spans="5:7">
      <c r="E612" s="4"/>
      <c r="F612" s="4"/>
      <c r="G612" s="4"/>
    </row>
    <row r="613" spans="5:7">
      <c r="E613" s="4"/>
      <c r="F613" s="4"/>
      <c r="G613" s="4"/>
    </row>
    <row r="614" spans="5:7">
      <c r="E614" s="4"/>
      <c r="F614" s="4"/>
      <c r="G614" s="4"/>
    </row>
    <row r="615" spans="5:7">
      <c r="E615" s="4"/>
      <c r="F615" s="4"/>
      <c r="G615" s="4"/>
    </row>
    <row r="616" spans="5:7">
      <c r="E616" s="4"/>
      <c r="F616" s="4"/>
      <c r="G616" s="4"/>
    </row>
    <row r="617" spans="5:7">
      <c r="E617" s="4"/>
      <c r="F617" s="4"/>
      <c r="G617" s="4"/>
    </row>
    <row r="618" spans="5:7">
      <c r="E618" s="4"/>
      <c r="F618" s="4"/>
      <c r="G618" s="4"/>
    </row>
    <row r="619" spans="5:7">
      <c r="E619" s="4"/>
      <c r="F619" s="4"/>
      <c r="G619" s="4"/>
    </row>
    <row r="620" spans="5:7">
      <c r="E620" s="4"/>
      <c r="F620" s="4"/>
      <c r="G620" s="4"/>
    </row>
    <row r="621" spans="5:7">
      <c r="E621" s="4"/>
      <c r="F621" s="4"/>
      <c r="G621" s="4"/>
    </row>
    <row r="622" spans="5:7">
      <c r="E622" s="4"/>
      <c r="F622" s="4"/>
      <c r="G622" s="4"/>
    </row>
    <row r="623" spans="5:7">
      <c r="E623" s="4"/>
      <c r="F623" s="4"/>
      <c r="G623" s="4"/>
    </row>
    <row r="624" spans="5:7">
      <c r="E624" s="4"/>
      <c r="F624" s="4"/>
      <c r="G624" s="4"/>
    </row>
    <row r="625" spans="5:7">
      <c r="E625" s="4"/>
      <c r="F625" s="4"/>
      <c r="G625" s="4"/>
    </row>
    <row r="626" spans="5:7">
      <c r="E626" s="4"/>
      <c r="F626" s="4"/>
      <c r="G626" s="4"/>
    </row>
    <row r="627" spans="5:7">
      <c r="E627" s="4"/>
      <c r="F627" s="4"/>
      <c r="G627" s="4"/>
    </row>
    <row r="628" spans="5:7">
      <c r="E628" s="4"/>
      <c r="F628" s="4"/>
      <c r="G628" s="4"/>
    </row>
    <row r="629" spans="5:7">
      <c r="E629" s="4"/>
      <c r="F629" s="4"/>
      <c r="G629" s="4"/>
    </row>
    <row r="630" spans="5:7">
      <c r="E630" s="4"/>
      <c r="F630" s="4"/>
      <c r="G630" s="4"/>
    </row>
    <row r="631" spans="5:7">
      <c r="E631" s="4"/>
      <c r="F631" s="4"/>
      <c r="G631" s="4"/>
    </row>
    <row r="632" spans="5:7">
      <c r="E632" s="4"/>
      <c r="F632" s="4"/>
      <c r="G632" s="4"/>
    </row>
    <row r="633" spans="5:7">
      <c r="E633" s="4"/>
      <c r="F633" s="4"/>
      <c r="G633" s="4"/>
    </row>
    <row r="634" spans="5:7">
      <c r="E634" s="4"/>
      <c r="F634" s="4"/>
      <c r="G634" s="4"/>
    </row>
    <row r="635" spans="5:7">
      <c r="E635" s="4"/>
      <c r="F635" s="4"/>
      <c r="G635" s="4"/>
    </row>
    <row r="636" spans="5:7">
      <c r="E636" s="4"/>
      <c r="F636" s="4"/>
      <c r="G636" s="4"/>
    </row>
    <row r="637" spans="5:7">
      <c r="E637" s="4"/>
      <c r="F637" s="4"/>
      <c r="G637" s="4"/>
    </row>
    <row r="638" spans="5:7">
      <c r="E638" s="4"/>
      <c r="F638" s="4"/>
      <c r="G638" s="4"/>
    </row>
    <row r="639" spans="5:7">
      <c r="E639" s="4"/>
      <c r="F639" s="4"/>
      <c r="G639" s="4"/>
    </row>
    <row r="640" spans="5:7">
      <c r="E640" s="4"/>
      <c r="F640" s="4"/>
      <c r="G640" s="4"/>
    </row>
    <row r="641" spans="5:7">
      <c r="E641" s="4"/>
      <c r="F641" s="4"/>
      <c r="G641" s="4"/>
    </row>
    <row r="642" spans="5:7">
      <c r="E642" s="4"/>
      <c r="F642" s="4"/>
      <c r="G642" s="4"/>
    </row>
    <row r="643" spans="5:7">
      <c r="E643" s="4"/>
      <c r="F643" s="4"/>
      <c r="G643" s="4"/>
    </row>
    <row r="644" spans="5:7">
      <c r="E644" s="4"/>
      <c r="F644" s="4"/>
      <c r="G644" s="4"/>
    </row>
    <row r="645" spans="5:7">
      <c r="E645" s="4"/>
      <c r="F645" s="4"/>
      <c r="G645" s="4"/>
    </row>
    <row r="646" spans="5:7">
      <c r="E646" s="4"/>
      <c r="F646" s="4"/>
      <c r="G646" s="4"/>
    </row>
    <row r="647" spans="5:7">
      <c r="E647" s="4"/>
      <c r="F647" s="4"/>
      <c r="G647" s="4"/>
    </row>
    <row r="648" spans="5:7">
      <c r="E648" s="4"/>
      <c r="F648" s="4"/>
      <c r="G648" s="4"/>
    </row>
    <row r="649" spans="5:7">
      <c r="E649" s="4"/>
      <c r="F649" s="4"/>
      <c r="G649" s="4"/>
    </row>
    <row r="650" spans="5:7">
      <c r="E650" s="4"/>
      <c r="F650" s="4"/>
      <c r="G650" s="4"/>
    </row>
    <row r="651" spans="5:7">
      <c r="E651" s="4"/>
      <c r="F651" s="4"/>
      <c r="G651" s="4"/>
    </row>
    <row r="652" spans="5:7">
      <c r="E652" s="4"/>
      <c r="F652" s="4"/>
      <c r="G652" s="4"/>
    </row>
    <row r="653" spans="5:7">
      <c r="E653" s="4"/>
      <c r="F653" s="4"/>
      <c r="G653" s="4"/>
    </row>
    <row r="654" spans="5:7">
      <c r="E654" s="4"/>
      <c r="F654" s="4"/>
      <c r="G654" s="4"/>
    </row>
    <row r="655" spans="5:7">
      <c r="E655" s="4"/>
      <c r="F655" s="4"/>
      <c r="G655" s="4"/>
    </row>
    <row r="656" spans="5:7">
      <c r="E656" s="4"/>
      <c r="F656" s="4"/>
      <c r="G656" s="4"/>
    </row>
    <row r="657" spans="5:7">
      <c r="E657" s="4"/>
      <c r="F657" s="4"/>
      <c r="G657" s="4"/>
    </row>
    <row r="658" spans="5:7">
      <c r="E658" s="4"/>
      <c r="F658" s="4"/>
      <c r="G658" s="4"/>
    </row>
    <row r="659" spans="5:7">
      <c r="E659" s="4"/>
      <c r="F659" s="4"/>
      <c r="G659" s="4"/>
    </row>
    <row r="660" spans="5:7">
      <c r="E660" s="4"/>
      <c r="F660" s="4"/>
      <c r="G660" s="4"/>
    </row>
    <row r="661" spans="5:7">
      <c r="E661" s="4"/>
      <c r="F661" s="4"/>
      <c r="G661" s="4"/>
    </row>
    <row r="662" spans="5:7">
      <c r="E662" s="4"/>
      <c r="F662" s="4"/>
      <c r="G662" s="4"/>
    </row>
    <row r="663" spans="5:7">
      <c r="E663" s="4"/>
      <c r="F663" s="4"/>
      <c r="G663" s="4"/>
    </row>
    <row r="664" spans="5:7">
      <c r="E664" s="4"/>
      <c r="F664" s="4"/>
      <c r="G664" s="4"/>
    </row>
    <row r="665" spans="5:7">
      <c r="E665" s="4"/>
      <c r="F665" s="4"/>
      <c r="G665" s="4"/>
    </row>
    <row r="666" spans="5:7">
      <c r="E666" s="4"/>
      <c r="F666" s="4"/>
      <c r="G666" s="4"/>
    </row>
    <row r="667" spans="5:7">
      <c r="E667" s="4"/>
      <c r="F667" s="4"/>
      <c r="G667" s="4"/>
    </row>
    <row r="668" spans="5:7">
      <c r="E668" s="4"/>
      <c r="F668" s="4"/>
      <c r="G668" s="4"/>
    </row>
    <row r="669" spans="5:7">
      <c r="E669" s="4"/>
      <c r="F669" s="4"/>
      <c r="G669" s="4"/>
    </row>
    <row r="670" spans="5:7">
      <c r="E670" s="4"/>
      <c r="F670" s="4"/>
      <c r="G670" s="4"/>
    </row>
    <row r="671" spans="5:7">
      <c r="E671" s="4"/>
      <c r="F671" s="4"/>
      <c r="G671" s="4"/>
    </row>
    <row r="672" spans="5:7">
      <c r="E672" s="4"/>
      <c r="F672" s="4"/>
      <c r="G672" s="4"/>
    </row>
    <row r="673" spans="5:7">
      <c r="E673" s="4"/>
      <c r="F673" s="4"/>
      <c r="G673" s="4"/>
    </row>
    <row r="674" spans="5:7">
      <c r="E674" s="4"/>
      <c r="F674" s="4"/>
      <c r="G674" s="4"/>
    </row>
    <row r="675" spans="5:7">
      <c r="E675" s="4"/>
      <c r="F675" s="4"/>
      <c r="G675" s="4"/>
    </row>
    <row r="676" spans="5:7">
      <c r="E676" s="4"/>
      <c r="F676" s="4"/>
      <c r="G676" s="4"/>
    </row>
    <row r="677" spans="5:7">
      <c r="E677" s="4"/>
      <c r="F677" s="4"/>
      <c r="G677" s="4"/>
    </row>
    <row r="678" spans="5:7">
      <c r="E678" s="4"/>
      <c r="F678" s="4"/>
      <c r="G678" s="4"/>
    </row>
    <row r="679" spans="5:7">
      <c r="E679" s="4"/>
      <c r="F679" s="4"/>
      <c r="G679" s="4"/>
    </row>
    <row r="680" spans="5:7">
      <c r="E680" s="4"/>
      <c r="F680" s="4"/>
      <c r="G680" s="4"/>
    </row>
    <row r="681" spans="5:7">
      <c r="E681" s="4"/>
      <c r="F681" s="4"/>
      <c r="G681" s="4"/>
    </row>
    <row r="682" spans="5:7">
      <c r="E682" s="4"/>
      <c r="F682" s="4"/>
      <c r="G682" s="4"/>
    </row>
    <row r="683" spans="5:7">
      <c r="E683" s="4"/>
      <c r="F683" s="4"/>
      <c r="G683" s="4"/>
    </row>
    <row r="684" spans="5:7">
      <c r="E684" s="4"/>
      <c r="F684" s="4"/>
      <c r="G684" s="4"/>
    </row>
    <row r="685" spans="5:7">
      <c r="E685" s="4"/>
      <c r="F685" s="4"/>
      <c r="G685" s="4"/>
    </row>
    <row r="686" spans="5:7">
      <c r="E686" s="4"/>
      <c r="F686" s="4"/>
      <c r="G686" s="4"/>
    </row>
    <row r="687" spans="5:7">
      <c r="E687" s="4"/>
      <c r="F687" s="4"/>
      <c r="G687" s="4"/>
    </row>
    <row r="688" spans="5:7">
      <c r="E688" s="4"/>
      <c r="F688" s="4"/>
      <c r="G688" s="4"/>
    </row>
    <row r="689" spans="5:7">
      <c r="E689" s="4"/>
      <c r="F689" s="4"/>
      <c r="G689" s="4"/>
    </row>
    <row r="690" spans="5:7">
      <c r="E690" s="4"/>
      <c r="F690" s="4"/>
      <c r="G690" s="4"/>
    </row>
    <row r="691" spans="5:7">
      <c r="E691" s="4"/>
      <c r="F691" s="4"/>
      <c r="G691" s="4"/>
    </row>
    <row r="692" spans="5:7">
      <c r="E692" s="4"/>
      <c r="F692" s="4"/>
      <c r="G692" s="4"/>
    </row>
    <row r="693" spans="5:7">
      <c r="E693" s="4"/>
      <c r="F693" s="4"/>
      <c r="G693" s="4"/>
    </row>
    <row r="694" spans="5:7">
      <c r="E694" s="4"/>
      <c r="F694" s="4"/>
      <c r="G694" s="4"/>
    </row>
    <row r="695" spans="5:7">
      <c r="E695" s="4"/>
      <c r="F695" s="4"/>
      <c r="G695" s="4"/>
    </row>
    <row r="696" spans="5:7">
      <c r="E696" s="4"/>
      <c r="F696" s="4"/>
      <c r="G696" s="4"/>
    </row>
    <row r="697" spans="5:7">
      <c r="E697" s="4"/>
      <c r="F697" s="4"/>
      <c r="G697" s="4"/>
    </row>
    <row r="698" spans="5:7">
      <c r="E698" s="4"/>
      <c r="F698" s="4"/>
      <c r="G698" s="4"/>
    </row>
    <row r="699" spans="5:7">
      <c r="E699" s="4"/>
      <c r="F699" s="4"/>
      <c r="G699" s="4"/>
    </row>
    <row r="700" spans="5:7">
      <c r="E700" s="4"/>
      <c r="F700" s="4"/>
      <c r="G700" s="4"/>
    </row>
    <row r="701" spans="5:7">
      <c r="E701" s="4"/>
      <c r="F701" s="4"/>
      <c r="G701" s="4"/>
    </row>
    <row r="702" spans="5:7">
      <c r="E702" s="4"/>
      <c r="F702" s="4"/>
      <c r="G702" s="4"/>
    </row>
    <row r="703" spans="5:7">
      <c r="E703" s="4"/>
      <c r="F703" s="4"/>
      <c r="G703" s="4"/>
    </row>
    <row r="704" spans="5:7">
      <c r="E704" s="4"/>
      <c r="F704" s="4"/>
      <c r="G704" s="4"/>
    </row>
    <row r="705" spans="5:7">
      <c r="E705" s="4"/>
      <c r="F705" s="4"/>
      <c r="G705" s="4"/>
    </row>
    <row r="706" spans="5:7">
      <c r="E706" s="4"/>
      <c r="F706" s="4"/>
      <c r="G706" s="4"/>
    </row>
    <row r="707" spans="5:7">
      <c r="E707" s="4"/>
      <c r="F707" s="4"/>
      <c r="G707" s="4"/>
    </row>
    <row r="708" spans="5:7">
      <c r="E708" s="4"/>
      <c r="F708" s="4"/>
      <c r="G708" s="4"/>
    </row>
    <row r="709" spans="5:7">
      <c r="E709" s="4"/>
      <c r="F709" s="4"/>
      <c r="G709" s="4"/>
    </row>
    <row r="710" spans="5:7">
      <c r="E710" s="4"/>
      <c r="F710" s="4"/>
      <c r="G710" s="4"/>
    </row>
    <row r="711" spans="5:7">
      <c r="E711" s="4"/>
      <c r="F711" s="4"/>
      <c r="G711" s="4"/>
    </row>
    <row r="712" spans="5:7">
      <c r="E712" s="4"/>
      <c r="F712" s="4"/>
      <c r="G712" s="4"/>
    </row>
    <row r="713" spans="5:7">
      <c r="E713" s="4"/>
      <c r="F713" s="4"/>
      <c r="G713" s="4"/>
    </row>
    <row r="714" spans="5:7">
      <c r="E714" s="4"/>
      <c r="F714" s="4"/>
      <c r="G714" s="4"/>
    </row>
    <row r="715" spans="5:7">
      <c r="E715" s="4"/>
      <c r="F715" s="4"/>
      <c r="G715" s="4"/>
    </row>
    <row r="716" spans="5:7">
      <c r="E716" s="4"/>
      <c r="F716" s="4"/>
      <c r="G716" s="4"/>
    </row>
    <row r="717" spans="5:7">
      <c r="E717" s="4"/>
      <c r="F717" s="4"/>
      <c r="G717" s="4"/>
    </row>
    <row r="718" spans="5:7">
      <c r="E718" s="4"/>
      <c r="F718" s="4"/>
      <c r="G718" s="4"/>
    </row>
    <row r="719" spans="5:7">
      <c r="E719" s="4"/>
      <c r="F719" s="4"/>
      <c r="G719" s="4"/>
    </row>
    <row r="720" spans="5:7">
      <c r="E720" s="4"/>
      <c r="F720" s="4"/>
      <c r="G720" s="4"/>
    </row>
    <row r="721" spans="5:7">
      <c r="E721" s="4"/>
      <c r="F721" s="4"/>
      <c r="G721" s="4"/>
    </row>
    <row r="722" spans="5:7">
      <c r="E722" s="4"/>
      <c r="F722" s="4"/>
      <c r="G722" s="4"/>
    </row>
    <row r="723" spans="5:7">
      <c r="E723" s="4"/>
      <c r="F723" s="4"/>
      <c r="G723" s="4"/>
    </row>
    <row r="724" spans="5:7">
      <c r="E724" s="4"/>
      <c r="F724" s="4"/>
      <c r="G724" s="4"/>
    </row>
    <row r="725" spans="5:7">
      <c r="E725" s="4"/>
      <c r="F725" s="4"/>
      <c r="G725" s="4"/>
    </row>
    <row r="726" spans="5:7">
      <c r="E726" s="4"/>
      <c r="F726" s="4"/>
      <c r="G726" s="4"/>
    </row>
    <row r="727" spans="5:7">
      <c r="E727" s="4"/>
      <c r="F727" s="4"/>
      <c r="G727" s="4"/>
    </row>
    <row r="728" spans="5:7">
      <c r="E728" s="4"/>
      <c r="F728" s="4"/>
      <c r="G728" s="4"/>
    </row>
    <row r="729" spans="5:7">
      <c r="E729" s="4"/>
      <c r="F729" s="4"/>
      <c r="G729" s="4"/>
    </row>
    <row r="730" spans="5:7">
      <c r="E730" s="4"/>
      <c r="F730" s="4"/>
      <c r="G730" s="4"/>
    </row>
    <row r="731" spans="5:7">
      <c r="E731" s="4"/>
      <c r="F731" s="4"/>
      <c r="G731" s="4"/>
    </row>
    <row r="732" spans="5:7">
      <c r="E732" s="4"/>
      <c r="F732" s="4"/>
      <c r="G732" s="4"/>
    </row>
    <row r="733" spans="5:7">
      <c r="E733" s="4"/>
      <c r="F733" s="4"/>
      <c r="G733" s="4"/>
    </row>
    <row r="734" spans="5:7">
      <c r="E734" s="4"/>
      <c r="F734" s="4"/>
      <c r="G734" s="4"/>
    </row>
    <row r="735" spans="5:7">
      <c r="E735" s="4"/>
      <c r="F735" s="4"/>
      <c r="G735" s="4"/>
    </row>
    <row r="736" spans="5:7">
      <c r="E736" s="4"/>
      <c r="F736" s="4"/>
      <c r="G736" s="4"/>
    </row>
    <row r="737" spans="5:7">
      <c r="E737" s="4"/>
      <c r="F737" s="4"/>
      <c r="G737" s="4"/>
    </row>
    <row r="738" spans="5:7">
      <c r="E738" s="4"/>
      <c r="F738" s="4"/>
      <c r="G738" s="4"/>
    </row>
    <row r="739" spans="5:7">
      <c r="E739" s="4"/>
      <c r="F739" s="4"/>
      <c r="G739" s="4"/>
    </row>
    <row r="740" spans="5:7">
      <c r="E740" s="4"/>
      <c r="F740" s="4"/>
      <c r="G740" s="4"/>
    </row>
    <row r="741" spans="5:7">
      <c r="E741" s="4"/>
      <c r="F741" s="4"/>
      <c r="G741" s="4"/>
    </row>
    <row r="742" spans="5:7">
      <c r="E742" s="4"/>
      <c r="F742" s="4"/>
      <c r="G742" s="4"/>
    </row>
    <row r="743" spans="5:7">
      <c r="E743" s="4"/>
      <c r="F743" s="4"/>
      <c r="G743" s="4"/>
    </row>
    <row r="744" spans="5:7">
      <c r="E744" s="4"/>
      <c r="F744" s="4"/>
      <c r="G744" s="4"/>
    </row>
    <row r="745" spans="5:7">
      <c r="E745" s="4"/>
      <c r="F745" s="4"/>
      <c r="G745" s="4"/>
    </row>
    <row r="746" spans="5:7">
      <c r="E746" s="4"/>
      <c r="F746" s="4"/>
      <c r="G746" s="4"/>
    </row>
    <row r="747" spans="5:7">
      <c r="E747" s="4"/>
      <c r="F747" s="4"/>
      <c r="G747" s="4"/>
    </row>
    <row r="748" spans="5:7">
      <c r="E748" s="4"/>
      <c r="F748" s="4"/>
      <c r="G748" s="4"/>
    </row>
    <row r="749" spans="5:7">
      <c r="E749" s="4"/>
      <c r="F749" s="4"/>
      <c r="G749" s="4"/>
    </row>
    <row r="750" spans="5:7">
      <c r="E750" s="4"/>
      <c r="F750" s="4"/>
      <c r="G750" s="4"/>
    </row>
    <row r="751" spans="5:7">
      <c r="E751" s="4"/>
      <c r="F751" s="4"/>
      <c r="G751" s="4"/>
    </row>
    <row r="752" spans="5:7">
      <c r="E752" s="4"/>
      <c r="F752" s="4"/>
      <c r="G752" s="4"/>
    </row>
    <row r="753" spans="5:7">
      <c r="E753" s="4"/>
      <c r="F753" s="4"/>
      <c r="G753" s="4"/>
    </row>
    <row r="754" spans="5:7">
      <c r="E754" s="4"/>
      <c r="F754" s="4"/>
      <c r="G754" s="4"/>
    </row>
    <row r="755" spans="5:7">
      <c r="E755" s="4"/>
      <c r="F755" s="4"/>
      <c r="G755" s="4"/>
    </row>
    <row r="756" spans="5:7">
      <c r="E756" s="4"/>
      <c r="F756" s="4"/>
      <c r="G756" s="4"/>
    </row>
    <row r="757" spans="5:7">
      <c r="E757" s="4"/>
      <c r="F757" s="4"/>
      <c r="G757" s="4"/>
    </row>
    <row r="758" spans="5:7">
      <c r="E758" s="4"/>
      <c r="F758" s="4"/>
      <c r="G758" s="4"/>
    </row>
    <row r="759" spans="5:7">
      <c r="E759" s="4"/>
      <c r="F759" s="4"/>
      <c r="G759" s="4"/>
    </row>
    <row r="760" spans="5:7">
      <c r="E760" s="4"/>
      <c r="F760" s="4"/>
      <c r="G760" s="4"/>
    </row>
    <row r="761" spans="5:7">
      <c r="E761" s="4"/>
      <c r="F761" s="4"/>
      <c r="G761" s="4"/>
    </row>
    <row r="762" spans="5:7">
      <c r="E762" s="4"/>
      <c r="F762" s="4"/>
      <c r="G762" s="4"/>
    </row>
    <row r="763" spans="5:7">
      <c r="E763" s="4"/>
      <c r="F763" s="4"/>
      <c r="G763" s="4"/>
    </row>
    <row r="764" spans="5:7">
      <c r="E764" s="4"/>
      <c r="F764" s="4"/>
      <c r="G764" s="4"/>
    </row>
    <row r="765" spans="5:7">
      <c r="E765" s="4"/>
      <c r="F765" s="4"/>
      <c r="G765" s="4"/>
    </row>
    <row r="766" spans="5:7">
      <c r="E766" s="4"/>
      <c r="F766" s="4"/>
      <c r="G766" s="4"/>
    </row>
    <row r="767" spans="5:7">
      <c r="E767" s="4"/>
      <c r="F767" s="4"/>
      <c r="G767" s="4"/>
    </row>
    <row r="768" spans="5:7">
      <c r="E768" s="4"/>
      <c r="F768" s="4"/>
      <c r="G768" s="4"/>
    </row>
    <row r="769" spans="5:7">
      <c r="E769" s="4"/>
      <c r="F769" s="4"/>
      <c r="G769" s="4"/>
    </row>
    <row r="770" spans="5:7">
      <c r="E770" s="4"/>
      <c r="F770" s="4"/>
      <c r="G770" s="4"/>
    </row>
    <row r="771" spans="5:7">
      <c r="E771" s="4"/>
      <c r="F771" s="4"/>
      <c r="G771" s="4"/>
    </row>
    <row r="772" spans="5:7">
      <c r="E772" s="4"/>
      <c r="F772" s="4"/>
      <c r="G772" s="4"/>
    </row>
    <row r="773" spans="5:7">
      <c r="E773" s="4"/>
      <c r="F773" s="4"/>
      <c r="G773" s="4"/>
    </row>
    <row r="774" spans="5:7">
      <c r="E774" s="4"/>
      <c r="F774" s="4"/>
      <c r="G774" s="4"/>
    </row>
    <row r="775" spans="5:7">
      <c r="E775" s="4"/>
      <c r="F775" s="4"/>
      <c r="G775" s="4"/>
    </row>
    <row r="776" spans="5:7">
      <c r="E776" s="4"/>
      <c r="F776" s="4"/>
      <c r="G776" s="4"/>
    </row>
    <row r="777" spans="5:7">
      <c r="E777" s="4"/>
      <c r="F777" s="4"/>
      <c r="G777" s="4"/>
    </row>
    <row r="778" spans="5:7">
      <c r="E778" s="4"/>
      <c r="F778" s="4"/>
      <c r="G778" s="4"/>
    </row>
    <row r="779" spans="5:7">
      <c r="E779" s="4"/>
      <c r="F779" s="4"/>
      <c r="G779" s="4"/>
    </row>
    <row r="780" spans="5:7">
      <c r="E780" s="4"/>
      <c r="F780" s="4"/>
      <c r="G780" s="4"/>
    </row>
    <row r="781" spans="5:7">
      <c r="E781" s="4"/>
      <c r="F781" s="4"/>
      <c r="G781" s="4"/>
    </row>
    <row r="782" spans="5:7">
      <c r="E782" s="4"/>
      <c r="F782" s="4"/>
      <c r="G782" s="4"/>
    </row>
    <row r="783" spans="5:7">
      <c r="E783" s="4"/>
      <c r="F783" s="4"/>
      <c r="G783" s="4"/>
    </row>
    <row r="784" spans="5:7">
      <c r="E784" s="4"/>
      <c r="F784" s="4"/>
      <c r="G784" s="4"/>
    </row>
    <row r="785" spans="5:7">
      <c r="E785" s="4"/>
      <c r="F785" s="4"/>
      <c r="G785" s="4"/>
    </row>
    <row r="786" spans="5:7">
      <c r="E786" s="4"/>
      <c r="F786" s="4"/>
      <c r="G786" s="4"/>
    </row>
    <row r="787" spans="5:7">
      <c r="E787" s="4"/>
      <c r="F787" s="4"/>
      <c r="G787" s="4"/>
    </row>
    <row r="788" spans="5:7">
      <c r="E788" s="4"/>
      <c r="F788" s="4"/>
      <c r="G788" s="4"/>
    </row>
    <row r="789" spans="5:7">
      <c r="E789" s="4"/>
      <c r="F789" s="4"/>
      <c r="G789" s="4"/>
    </row>
    <row r="790" spans="5:7">
      <c r="E790" s="4"/>
      <c r="F790" s="4"/>
      <c r="G790" s="4"/>
    </row>
    <row r="791" spans="5:7">
      <c r="E791" s="4"/>
      <c r="F791" s="4"/>
      <c r="G791" s="4"/>
    </row>
    <row r="792" spans="5:7">
      <c r="E792" s="4"/>
      <c r="F792" s="4"/>
      <c r="G792" s="4"/>
    </row>
    <row r="793" spans="5:7">
      <c r="E793" s="4"/>
      <c r="F793" s="4"/>
      <c r="G793" s="4"/>
    </row>
    <row r="794" spans="5:7">
      <c r="E794" s="4"/>
      <c r="F794" s="4"/>
      <c r="G794" s="4"/>
    </row>
    <row r="795" spans="5:7">
      <c r="E795" s="4"/>
      <c r="F795" s="4"/>
      <c r="G795" s="4"/>
    </row>
    <row r="796" spans="5:7">
      <c r="E796" s="4"/>
      <c r="F796" s="4"/>
      <c r="G796" s="4"/>
    </row>
    <row r="797" spans="5:7">
      <c r="E797" s="4"/>
      <c r="F797" s="4"/>
      <c r="G797" s="4"/>
    </row>
    <row r="798" spans="5:7">
      <c r="E798" s="4"/>
      <c r="F798" s="4"/>
      <c r="G798" s="4"/>
    </row>
    <row r="799" spans="5:7">
      <c r="E799" s="4"/>
      <c r="F799" s="4"/>
      <c r="G799" s="4"/>
    </row>
    <row r="800" spans="5:7">
      <c r="E800" s="4"/>
      <c r="F800" s="4"/>
      <c r="G800" s="4"/>
    </row>
    <row r="801" spans="5:7">
      <c r="E801" s="4"/>
      <c r="F801" s="4"/>
      <c r="G801" s="4"/>
    </row>
    <row r="802" spans="5:7">
      <c r="E802" s="4"/>
      <c r="F802" s="4"/>
      <c r="G802" s="4"/>
    </row>
    <row r="803" spans="5:7">
      <c r="E803" s="4"/>
      <c r="F803" s="4"/>
      <c r="G803" s="4"/>
    </row>
    <row r="804" spans="5:7">
      <c r="E804" s="4"/>
      <c r="F804" s="4"/>
      <c r="G804" s="4"/>
    </row>
    <row r="805" spans="5:7">
      <c r="E805" s="4"/>
      <c r="F805" s="4"/>
      <c r="G805" s="4"/>
    </row>
    <row r="806" spans="5:7">
      <c r="E806" s="4"/>
      <c r="F806" s="4"/>
      <c r="G806" s="4"/>
    </row>
    <row r="807" spans="5:7">
      <c r="E807" s="4"/>
      <c r="F807" s="4"/>
      <c r="G807" s="4"/>
    </row>
    <row r="808" spans="5:7">
      <c r="E808" s="4"/>
      <c r="F808" s="4"/>
      <c r="G808" s="4"/>
    </row>
    <row r="809" spans="5:7">
      <c r="E809" s="4"/>
      <c r="F809" s="4"/>
      <c r="G809" s="4"/>
    </row>
    <row r="810" spans="5:7">
      <c r="E810" s="4"/>
      <c r="F810" s="4"/>
      <c r="G810" s="4"/>
    </row>
    <row r="811" spans="5:7">
      <c r="E811" s="4"/>
      <c r="F811" s="4"/>
      <c r="G811" s="4"/>
    </row>
    <row r="812" spans="5:7">
      <c r="E812" s="4"/>
      <c r="F812" s="4"/>
      <c r="G812" s="4"/>
    </row>
    <row r="813" spans="5:7">
      <c r="E813" s="4"/>
      <c r="F813" s="4"/>
      <c r="G813" s="4"/>
    </row>
    <row r="814" spans="5:7">
      <c r="E814" s="4"/>
      <c r="F814" s="4"/>
      <c r="G814" s="4"/>
    </row>
    <row r="815" spans="5:7">
      <c r="E815" s="4"/>
      <c r="F815" s="4"/>
      <c r="G815" s="4"/>
    </row>
    <row r="816" spans="5:7">
      <c r="E816" s="4"/>
      <c r="F816" s="4"/>
      <c r="G816" s="4"/>
    </row>
    <row r="817" spans="5:7">
      <c r="E817" s="4"/>
      <c r="F817" s="4"/>
      <c r="G817" s="4"/>
    </row>
    <row r="818" spans="5:7">
      <c r="E818" s="4"/>
      <c r="F818" s="4"/>
      <c r="G818" s="4"/>
    </row>
    <row r="819" spans="5:7">
      <c r="E819" s="4"/>
      <c r="F819" s="4"/>
      <c r="G819" s="4"/>
    </row>
    <row r="820" spans="5:7">
      <c r="E820" s="4"/>
      <c r="F820" s="4"/>
      <c r="G820" s="4"/>
    </row>
    <row r="821" spans="5:7">
      <c r="E821" s="4"/>
      <c r="F821" s="4"/>
      <c r="G821" s="4"/>
    </row>
    <row r="822" spans="5:7">
      <c r="E822" s="4"/>
      <c r="F822" s="4"/>
      <c r="G822" s="4"/>
    </row>
    <row r="823" spans="5:7">
      <c r="E823" s="4"/>
      <c r="F823" s="4"/>
      <c r="G823" s="4"/>
    </row>
    <row r="824" spans="5:7">
      <c r="E824" s="4"/>
      <c r="F824" s="4"/>
      <c r="G824" s="4"/>
    </row>
    <row r="825" spans="5:7">
      <c r="E825" s="4"/>
      <c r="F825" s="4"/>
      <c r="G825" s="4"/>
    </row>
    <row r="826" spans="5:7">
      <c r="E826" s="4"/>
      <c r="F826" s="4"/>
      <c r="G826" s="4"/>
    </row>
    <row r="827" spans="5:7">
      <c r="E827" s="4"/>
      <c r="F827" s="4"/>
      <c r="G827" s="4"/>
    </row>
    <row r="828" spans="5:7">
      <c r="E828" s="4"/>
      <c r="F828" s="4"/>
      <c r="G828" s="4"/>
    </row>
    <row r="829" spans="5:7">
      <c r="E829" s="4"/>
      <c r="F829" s="4"/>
      <c r="G829" s="4"/>
    </row>
    <row r="830" spans="5:7">
      <c r="E830" s="4"/>
      <c r="F830" s="4"/>
      <c r="G830" s="4"/>
    </row>
    <row r="831" spans="5:7">
      <c r="E831" s="4"/>
      <c r="F831" s="4"/>
      <c r="G831" s="4"/>
    </row>
    <row r="832" spans="5:7">
      <c r="E832" s="4"/>
      <c r="F832" s="4"/>
      <c r="G832" s="4"/>
    </row>
    <row r="833" spans="5:7">
      <c r="E833" s="4"/>
      <c r="F833" s="4"/>
      <c r="G833" s="4"/>
    </row>
    <row r="834" spans="5:7">
      <c r="E834" s="4"/>
      <c r="F834" s="4"/>
      <c r="G834" s="4"/>
    </row>
    <row r="835" spans="5:7">
      <c r="E835" s="4"/>
      <c r="F835" s="4"/>
      <c r="G835" s="4"/>
    </row>
    <row r="836" spans="5:7">
      <c r="E836" s="4"/>
      <c r="F836" s="4"/>
      <c r="G836" s="4"/>
    </row>
    <row r="837" spans="5:7">
      <c r="E837" s="4"/>
      <c r="F837" s="4"/>
      <c r="G837" s="4"/>
    </row>
    <row r="838" spans="5:7">
      <c r="E838" s="4"/>
      <c r="F838" s="4"/>
      <c r="G838" s="4"/>
    </row>
    <row r="839" spans="5:7">
      <c r="E839" s="4"/>
      <c r="F839" s="4"/>
      <c r="G839" s="4"/>
    </row>
    <row r="840" spans="5:7">
      <c r="E840" s="4"/>
      <c r="F840" s="4"/>
      <c r="G840" s="4"/>
    </row>
    <row r="841" spans="5:7">
      <c r="E841" s="4"/>
      <c r="F841" s="4"/>
      <c r="G841" s="4"/>
    </row>
    <row r="842" spans="5:7">
      <c r="E842" s="4"/>
      <c r="F842" s="4"/>
      <c r="G842" s="4"/>
    </row>
    <row r="843" spans="5:7">
      <c r="E843" s="4"/>
      <c r="F843" s="4"/>
      <c r="G843" s="4"/>
    </row>
    <row r="844" spans="5:7">
      <c r="E844" s="4"/>
      <c r="F844" s="4"/>
      <c r="G844" s="4"/>
    </row>
    <row r="845" spans="5:7">
      <c r="E845" s="4"/>
      <c r="F845" s="4"/>
      <c r="G845" s="4"/>
    </row>
    <row r="846" spans="5:7">
      <c r="E846" s="4"/>
      <c r="F846" s="4"/>
      <c r="G846" s="4"/>
    </row>
    <row r="847" spans="5:7">
      <c r="E847" s="4"/>
      <c r="F847" s="4"/>
      <c r="G847" s="4"/>
    </row>
    <row r="848" spans="5:7">
      <c r="E848" s="4"/>
      <c r="F848" s="4"/>
      <c r="G848" s="4"/>
    </row>
    <row r="849" spans="5:7">
      <c r="E849" s="4"/>
      <c r="F849" s="4"/>
      <c r="G849" s="4"/>
    </row>
    <row r="850" spans="5:7">
      <c r="E850" s="4"/>
      <c r="F850" s="4"/>
      <c r="G850" s="4"/>
    </row>
    <row r="851" spans="5:7">
      <c r="E851" s="4"/>
      <c r="F851" s="4"/>
      <c r="G851" s="4"/>
    </row>
    <row r="852" spans="5:7">
      <c r="E852" s="4"/>
      <c r="F852" s="4"/>
      <c r="G852" s="4"/>
    </row>
    <row r="853" spans="5:7">
      <c r="E853" s="4"/>
      <c r="F853" s="4"/>
      <c r="G853" s="4"/>
    </row>
    <row r="854" spans="5:7">
      <c r="E854" s="4"/>
      <c r="F854" s="4"/>
      <c r="G854" s="4"/>
    </row>
    <row r="855" spans="5:7">
      <c r="E855" s="4"/>
      <c r="F855" s="4"/>
      <c r="G855" s="4"/>
    </row>
    <row r="856" spans="5:7">
      <c r="E856" s="4"/>
      <c r="F856" s="4"/>
      <c r="G856" s="4"/>
    </row>
    <row r="857" spans="5:7">
      <c r="E857" s="4"/>
      <c r="F857" s="4"/>
      <c r="G857" s="4"/>
    </row>
    <row r="858" spans="5:7">
      <c r="E858" s="4"/>
      <c r="F858" s="4"/>
      <c r="G858" s="4"/>
    </row>
    <row r="859" spans="5:7">
      <c r="E859" s="4"/>
      <c r="F859" s="4"/>
      <c r="G859" s="4"/>
    </row>
    <row r="860" spans="5:7">
      <c r="E860" s="4"/>
      <c r="F860" s="4"/>
      <c r="G860" s="4"/>
    </row>
    <row r="861" spans="5:7">
      <c r="E861" s="4"/>
      <c r="F861" s="4"/>
      <c r="G861" s="4"/>
    </row>
    <row r="862" spans="5:7">
      <c r="E862" s="4"/>
      <c r="F862" s="4"/>
      <c r="G862" s="4"/>
    </row>
    <row r="863" spans="5:7">
      <c r="E863" s="4"/>
      <c r="F863" s="4"/>
      <c r="G863" s="4"/>
    </row>
    <row r="864" spans="5:7">
      <c r="E864" s="4"/>
      <c r="F864" s="4"/>
      <c r="G864" s="4"/>
    </row>
    <row r="865" spans="5:7">
      <c r="E865" s="4"/>
      <c r="F865" s="4"/>
      <c r="G865" s="4"/>
    </row>
    <row r="866" spans="5:7">
      <c r="E866" s="4"/>
      <c r="F866" s="4"/>
      <c r="G866" s="4"/>
    </row>
    <row r="867" spans="5:7">
      <c r="E867" s="4"/>
      <c r="F867" s="4"/>
      <c r="G867" s="4"/>
    </row>
    <row r="868" spans="5:7">
      <c r="E868" s="4"/>
      <c r="F868" s="4"/>
      <c r="G868" s="4"/>
    </row>
    <row r="869" spans="5:7">
      <c r="E869" s="4"/>
      <c r="F869" s="4"/>
      <c r="G869" s="4"/>
    </row>
    <row r="870" spans="5:7">
      <c r="E870" s="4"/>
      <c r="F870" s="4"/>
      <c r="G870" s="4"/>
    </row>
    <row r="871" spans="5:7">
      <c r="E871" s="4"/>
      <c r="F871" s="4"/>
      <c r="G871" s="4"/>
    </row>
    <row r="872" spans="5:7">
      <c r="E872" s="4"/>
      <c r="F872" s="4"/>
      <c r="G872" s="4"/>
    </row>
    <row r="873" spans="5:7">
      <c r="E873" s="4"/>
      <c r="F873" s="4"/>
      <c r="G873" s="4"/>
    </row>
    <row r="874" spans="5:7">
      <c r="E874" s="4"/>
      <c r="F874" s="4"/>
      <c r="G874" s="4"/>
    </row>
    <row r="875" spans="5:7">
      <c r="E875" s="4"/>
      <c r="F875" s="4"/>
      <c r="G875" s="4"/>
    </row>
    <row r="876" spans="5:7">
      <c r="E876" s="4"/>
      <c r="F876" s="4"/>
      <c r="G876" s="4"/>
    </row>
    <row r="877" spans="5:7">
      <c r="E877" s="4"/>
      <c r="F877" s="4"/>
      <c r="G877" s="4"/>
    </row>
    <row r="878" spans="5:7">
      <c r="E878" s="4"/>
      <c r="F878" s="4"/>
      <c r="G878" s="4"/>
    </row>
    <row r="879" spans="5:7">
      <c r="E879" s="4"/>
      <c r="F879" s="4"/>
      <c r="G879" s="4"/>
    </row>
    <row r="880" spans="5:7">
      <c r="E880" s="4"/>
      <c r="F880" s="4"/>
      <c r="G880" s="4"/>
    </row>
    <row r="881" spans="5:7">
      <c r="E881" s="4"/>
      <c r="F881" s="4"/>
      <c r="G881" s="4"/>
    </row>
    <row r="882" spans="5:7">
      <c r="E882" s="4"/>
      <c r="F882" s="4"/>
      <c r="G882" s="4"/>
    </row>
    <row r="883" spans="5:7">
      <c r="E883" s="4"/>
      <c r="F883" s="4"/>
      <c r="G883" s="4"/>
    </row>
    <row r="884" spans="5:7">
      <c r="E884" s="4"/>
      <c r="F884" s="4"/>
      <c r="G884" s="4"/>
    </row>
    <row r="885" spans="5:7">
      <c r="E885" s="4"/>
      <c r="F885" s="4"/>
      <c r="G885" s="4"/>
    </row>
    <row r="886" spans="5:7">
      <c r="E886" s="4"/>
      <c r="F886" s="4"/>
      <c r="G886" s="4"/>
    </row>
    <row r="887" spans="5:7">
      <c r="E887" s="4"/>
      <c r="F887" s="4"/>
      <c r="G887" s="4"/>
    </row>
    <row r="888" spans="5:7">
      <c r="E888" s="4"/>
      <c r="F888" s="4"/>
      <c r="G888" s="4"/>
    </row>
    <row r="889" spans="5:7">
      <c r="E889" s="4"/>
      <c r="F889" s="4"/>
      <c r="G889" s="4"/>
    </row>
    <row r="890" spans="5:7">
      <c r="E890" s="4"/>
      <c r="F890" s="4"/>
      <c r="G890" s="4"/>
    </row>
    <row r="891" spans="5:7">
      <c r="E891" s="4"/>
      <c r="F891" s="4"/>
      <c r="G891" s="4"/>
    </row>
    <row r="892" spans="5:7">
      <c r="E892" s="4"/>
      <c r="F892" s="4"/>
      <c r="G892" s="4"/>
    </row>
    <row r="893" spans="5:7">
      <c r="E893" s="4"/>
      <c r="F893" s="4"/>
      <c r="G893" s="4"/>
    </row>
    <row r="894" spans="5:7">
      <c r="E894" s="4"/>
      <c r="F894" s="4"/>
      <c r="G894" s="4"/>
    </row>
    <row r="895" spans="5:7">
      <c r="E895" s="4"/>
      <c r="F895" s="4"/>
      <c r="G895" s="4"/>
    </row>
    <row r="896" spans="5:7">
      <c r="E896" s="4"/>
      <c r="F896" s="4"/>
      <c r="G896" s="4"/>
    </row>
    <row r="897" spans="5:7">
      <c r="E897" s="4"/>
      <c r="F897" s="4"/>
      <c r="G897" s="4"/>
    </row>
    <row r="898" spans="5:7">
      <c r="E898" s="4"/>
      <c r="F898" s="4"/>
      <c r="G898" s="4"/>
    </row>
    <row r="899" spans="5:7">
      <c r="E899" s="4"/>
      <c r="F899" s="4"/>
      <c r="G899" s="4"/>
    </row>
    <row r="900" spans="5:7">
      <c r="E900" s="4"/>
      <c r="F900" s="4"/>
      <c r="G900" s="4"/>
    </row>
    <row r="901" spans="5:7">
      <c r="E901" s="4"/>
      <c r="F901" s="4"/>
      <c r="G901" s="4"/>
    </row>
    <row r="902" spans="5:7">
      <c r="E902" s="4"/>
      <c r="F902" s="4"/>
      <c r="G902" s="4"/>
    </row>
    <row r="903" spans="5:7">
      <c r="E903" s="4"/>
      <c r="F903" s="4"/>
      <c r="G903" s="4"/>
    </row>
    <row r="904" spans="5:7">
      <c r="E904" s="4"/>
      <c r="F904" s="4"/>
      <c r="G904" s="4"/>
    </row>
    <row r="905" spans="5:7">
      <c r="E905" s="4"/>
      <c r="F905" s="4"/>
      <c r="G905" s="4"/>
    </row>
    <row r="906" spans="5:7">
      <c r="E906" s="4"/>
      <c r="F906" s="4"/>
      <c r="G906" s="4"/>
    </row>
    <row r="907" spans="5:7">
      <c r="E907" s="4"/>
      <c r="F907" s="4"/>
      <c r="G907" s="4"/>
    </row>
    <row r="908" spans="5:7">
      <c r="E908" s="4"/>
      <c r="F908" s="4"/>
      <c r="G908" s="4"/>
    </row>
    <row r="909" spans="5:7">
      <c r="E909" s="4"/>
      <c r="F909" s="4"/>
      <c r="G909" s="4"/>
    </row>
    <row r="910" spans="5:7">
      <c r="E910" s="4"/>
      <c r="F910" s="4"/>
      <c r="G910" s="4"/>
    </row>
    <row r="911" spans="5:7">
      <c r="E911" s="4"/>
      <c r="F911" s="4"/>
      <c r="G911" s="4"/>
    </row>
    <row r="912" spans="5:7">
      <c r="E912" s="4"/>
      <c r="F912" s="4"/>
      <c r="G912" s="4"/>
    </row>
    <row r="913" spans="5:7">
      <c r="E913" s="4"/>
      <c r="F913" s="4"/>
      <c r="G913" s="4"/>
    </row>
    <row r="914" spans="5:7">
      <c r="E914" s="4"/>
      <c r="F914" s="4"/>
      <c r="G914" s="4"/>
    </row>
    <row r="915" spans="5:7">
      <c r="E915" s="4"/>
      <c r="F915" s="4"/>
      <c r="G915" s="4"/>
    </row>
    <row r="916" spans="5:7">
      <c r="E916" s="4"/>
      <c r="F916" s="4"/>
      <c r="G916" s="4"/>
    </row>
    <row r="917" spans="5:7">
      <c r="E917" s="4"/>
      <c r="F917" s="4"/>
      <c r="G917" s="4"/>
    </row>
    <row r="918" spans="5:7">
      <c r="E918" s="4"/>
      <c r="F918" s="4"/>
      <c r="G918" s="4"/>
    </row>
    <row r="919" spans="5:7">
      <c r="E919" s="4"/>
      <c r="F919" s="4"/>
      <c r="G919" s="4"/>
    </row>
    <row r="920" spans="5:7">
      <c r="E920" s="4"/>
      <c r="F920" s="4"/>
      <c r="G920" s="4"/>
    </row>
    <row r="921" spans="5:7">
      <c r="E921" s="4"/>
      <c r="F921" s="4"/>
      <c r="G921" s="4"/>
    </row>
    <row r="922" spans="5:7">
      <c r="E922" s="4"/>
      <c r="F922" s="4"/>
      <c r="G922" s="4"/>
    </row>
    <row r="923" spans="5:7">
      <c r="E923" s="4"/>
      <c r="F923" s="4"/>
      <c r="G923" s="4"/>
    </row>
    <row r="924" spans="5:7">
      <c r="E924" s="4"/>
      <c r="F924" s="4"/>
      <c r="G924" s="4"/>
    </row>
    <row r="925" spans="5:7">
      <c r="E925" s="4"/>
      <c r="F925" s="4"/>
      <c r="G925" s="4"/>
    </row>
    <row r="926" spans="5:7">
      <c r="E926" s="4"/>
      <c r="F926" s="4"/>
      <c r="G926" s="4"/>
    </row>
    <row r="927" spans="5:7">
      <c r="E927" s="4"/>
      <c r="F927" s="4"/>
      <c r="G927" s="4"/>
    </row>
    <row r="928" spans="5:7">
      <c r="E928" s="4"/>
      <c r="F928" s="4"/>
      <c r="G928" s="4"/>
    </row>
    <row r="929" spans="5:7">
      <c r="E929" s="4"/>
      <c r="F929" s="4"/>
      <c r="G929" s="4"/>
    </row>
    <row r="930" spans="5:7">
      <c r="E930" s="4"/>
      <c r="F930" s="4"/>
      <c r="G930" s="4"/>
    </row>
    <row r="931" spans="5:7">
      <c r="E931" s="4"/>
      <c r="F931" s="4"/>
      <c r="G931" s="4"/>
    </row>
    <row r="932" spans="5:7">
      <c r="E932" s="4"/>
      <c r="F932" s="4"/>
      <c r="G932" s="4"/>
    </row>
    <row r="933" spans="5:7">
      <c r="E933" s="4"/>
      <c r="F933" s="4"/>
      <c r="G933" s="4"/>
    </row>
    <row r="934" spans="5:7">
      <c r="E934" s="4"/>
      <c r="F934" s="4"/>
      <c r="G934" s="4"/>
    </row>
    <row r="935" spans="5:7">
      <c r="E935" s="4"/>
      <c r="F935" s="4"/>
      <c r="G935" s="4"/>
    </row>
    <row r="936" spans="5:7">
      <c r="E936" s="4"/>
      <c r="F936" s="4"/>
      <c r="G936" s="4"/>
    </row>
    <row r="937" spans="5:7">
      <c r="E937" s="4"/>
      <c r="F937" s="4"/>
      <c r="G937" s="4"/>
    </row>
    <row r="938" spans="5:7">
      <c r="E938" s="4"/>
      <c r="F938" s="4"/>
      <c r="G938" s="4"/>
    </row>
    <row r="939" spans="5:7">
      <c r="E939" s="4"/>
      <c r="F939" s="4"/>
      <c r="G939" s="4"/>
    </row>
    <row r="940" spans="5:7">
      <c r="E940" s="4"/>
      <c r="F940" s="4"/>
      <c r="G940" s="4"/>
    </row>
    <row r="941" spans="5:7">
      <c r="E941" s="4"/>
      <c r="F941" s="4"/>
      <c r="G941" s="4"/>
    </row>
    <row r="942" spans="5:7">
      <c r="E942" s="4"/>
      <c r="F942" s="4"/>
      <c r="G942" s="4"/>
    </row>
    <row r="943" spans="5:7">
      <c r="E943" s="4"/>
      <c r="F943" s="4"/>
      <c r="G943" s="4"/>
    </row>
    <row r="944" spans="5:7">
      <c r="E944" s="4"/>
      <c r="F944" s="4"/>
      <c r="G944" s="4"/>
    </row>
    <row r="945" spans="5:7">
      <c r="E945" s="4"/>
      <c r="F945" s="4"/>
      <c r="G945" s="4"/>
    </row>
    <row r="946" spans="5:7">
      <c r="E946" s="4"/>
      <c r="F946" s="4"/>
      <c r="G946" s="4"/>
    </row>
    <row r="947" spans="5:7">
      <c r="E947" s="4"/>
      <c r="F947" s="4"/>
      <c r="G947" s="4"/>
    </row>
    <row r="948" spans="5:7">
      <c r="E948" s="4"/>
      <c r="F948" s="4"/>
      <c r="G948" s="4"/>
    </row>
    <row r="949" spans="5:7">
      <c r="E949" s="4"/>
      <c r="F949" s="4"/>
      <c r="G949" s="4"/>
    </row>
    <row r="950" spans="5:7">
      <c r="E950" s="4"/>
      <c r="F950" s="4"/>
      <c r="G950" s="4"/>
    </row>
    <row r="951" spans="5:7">
      <c r="E951" s="4"/>
      <c r="F951" s="4"/>
      <c r="G951" s="4"/>
    </row>
    <row r="952" spans="5:7">
      <c r="E952" s="4"/>
      <c r="F952" s="4"/>
      <c r="G952" s="4"/>
    </row>
    <row r="953" spans="5:7">
      <c r="E953" s="4"/>
      <c r="F953" s="4"/>
      <c r="G953" s="4"/>
    </row>
    <row r="954" spans="5:7">
      <c r="E954" s="4"/>
      <c r="F954" s="4"/>
      <c r="G954" s="4"/>
    </row>
    <row r="955" spans="5:7">
      <c r="E955" s="4"/>
      <c r="F955" s="4"/>
      <c r="G955" s="4"/>
    </row>
    <row r="956" spans="5:7">
      <c r="E956" s="4"/>
      <c r="F956" s="4"/>
      <c r="G956" s="4"/>
    </row>
    <row r="957" spans="5:7">
      <c r="E957" s="4"/>
      <c r="F957" s="4"/>
      <c r="G957" s="4"/>
    </row>
    <row r="958" spans="5:7">
      <c r="E958" s="4"/>
      <c r="F958" s="4"/>
      <c r="G958" s="4"/>
    </row>
    <row r="959" spans="5:7">
      <c r="E959" s="4"/>
      <c r="F959" s="4"/>
      <c r="G959" s="4"/>
    </row>
    <row r="960" spans="5:7">
      <c r="E960" s="4"/>
      <c r="F960" s="4"/>
      <c r="G960" s="4"/>
    </row>
    <row r="961" spans="5:7">
      <c r="E961" s="4"/>
      <c r="F961" s="4"/>
      <c r="G961" s="4"/>
    </row>
    <row r="962" spans="5:7">
      <c r="E962" s="4"/>
      <c r="F962" s="4"/>
      <c r="G962" s="4"/>
    </row>
    <row r="963" spans="5:7">
      <c r="E963" s="4"/>
      <c r="F963" s="4"/>
      <c r="G963" s="4"/>
    </row>
    <row r="964" spans="5:7">
      <c r="E964" s="4"/>
      <c r="F964" s="4"/>
      <c r="G964" s="4"/>
    </row>
    <row r="965" spans="5:7">
      <c r="E965" s="4"/>
      <c r="F965" s="4"/>
      <c r="G965" s="4"/>
    </row>
    <row r="966" spans="5:7">
      <c r="E966" s="4"/>
      <c r="F966" s="4"/>
      <c r="G966" s="4"/>
    </row>
    <row r="967" spans="5:7">
      <c r="E967" s="4"/>
      <c r="F967" s="4"/>
      <c r="G967" s="4"/>
    </row>
    <row r="968" spans="5:7">
      <c r="E968" s="4"/>
      <c r="F968" s="4"/>
      <c r="G968" s="4"/>
    </row>
    <row r="969" spans="5:7">
      <c r="E969" s="4"/>
      <c r="F969" s="4"/>
      <c r="G969" s="4"/>
    </row>
    <row r="970" spans="5:7">
      <c r="E970" s="4"/>
      <c r="F970" s="4"/>
      <c r="G970" s="4"/>
    </row>
    <row r="971" spans="5:7">
      <c r="E971" s="4"/>
      <c r="F971" s="4"/>
      <c r="G971" s="4"/>
    </row>
    <row r="972" spans="5:7">
      <c r="E972" s="4"/>
      <c r="F972" s="4"/>
      <c r="G972" s="4"/>
    </row>
    <row r="973" spans="5:7">
      <c r="E973" s="4"/>
      <c r="F973" s="4"/>
      <c r="G973" s="4"/>
    </row>
    <row r="974" spans="5:7">
      <c r="E974" s="4"/>
      <c r="F974" s="4"/>
      <c r="G974" s="4"/>
    </row>
    <row r="975" spans="5:7">
      <c r="E975" s="4"/>
      <c r="F975" s="4"/>
      <c r="G975" s="4"/>
    </row>
    <row r="976" spans="5:7">
      <c r="E976" s="4"/>
      <c r="F976" s="4"/>
      <c r="G976" s="4"/>
    </row>
    <row r="977" spans="5:7">
      <c r="E977" s="4"/>
      <c r="F977" s="4"/>
      <c r="G977" s="4"/>
    </row>
    <row r="978" spans="5:7">
      <c r="E978" s="4"/>
      <c r="F978" s="4"/>
      <c r="G978" s="4"/>
    </row>
    <row r="979" spans="5:7">
      <c r="E979" s="4"/>
      <c r="F979" s="4"/>
      <c r="G979" s="4"/>
    </row>
    <row r="980" spans="5:7">
      <c r="E980" s="4"/>
      <c r="F980" s="4"/>
      <c r="G980" s="4"/>
    </row>
    <row r="981" spans="5:7">
      <c r="E981" s="4"/>
      <c r="F981" s="4"/>
      <c r="G981" s="4"/>
    </row>
    <row r="982" spans="5:7">
      <c r="E982" s="4"/>
      <c r="F982" s="4"/>
      <c r="G982" s="4"/>
    </row>
    <row r="983" spans="5:7">
      <c r="E983" s="4"/>
      <c r="F983" s="4"/>
      <c r="G983" s="4"/>
    </row>
    <row r="984" spans="5:7">
      <c r="E984" s="4"/>
      <c r="F984" s="4"/>
      <c r="G984" s="4"/>
    </row>
    <row r="985" spans="5:7">
      <c r="E985" s="4"/>
      <c r="F985" s="4"/>
      <c r="G985" s="4"/>
    </row>
    <row r="986" spans="5:7">
      <c r="E986" s="4"/>
      <c r="F986" s="4"/>
      <c r="G986" s="4"/>
    </row>
    <row r="987" spans="5:7">
      <c r="E987" s="4"/>
      <c r="F987" s="4"/>
      <c r="G987" s="4"/>
    </row>
    <row r="988" spans="5:7">
      <c r="E988" s="4"/>
      <c r="F988" s="4"/>
      <c r="G988" s="4"/>
    </row>
    <row r="989" spans="5:7">
      <c r="E989" s="4"/>
      <c r="F989" s="4"/>
      <c r="G989" s="4"/>
    </row>
    <row r="990" spans="5:7">
      <c r="E990" s="4"/>
      <c r="F990" s="4"/>
      <c r="G990" s="4"/>
    </row>
    <row r="991" spans="5:7">
      <c r="E991" s="4"/>
      <c r="F991" s="4"/>
      <c r="G991" s="4"/>
    </row>
    <row r="992" spans="5:7">
      <c r="E992" s="4"/>
      <c r="F992" s="4"/>
      <c r="G992" s="4"/>
    </row>
    <row r="993" spans="5:7">
      <c r="E993" s="4"/>
      <c r="F993" s="4"/>
      <c r="G993" s="4"/>
    </row>
    <row r="994" spans="5:7">
      <c r="E994" s="4"/>
      <c r="F994" s="4"/>
      <c r="G994" s="4"/>
    </row>
    <row r="995" spans="5:7">
      <c r="E995" s="4"/>
      <c r="F995" s="4"/>
      <c r="G995" s="4"/>
    </row>
    <row r="996" spans="5:7">
      <c r="E996" s="4"/>
      <c r="F996" s="4"/>
      <c r="G996" s="4"/>
    </row>
    <row r="997" spans="5:7">
      <c r="E997" s="4"/>
      <c r="F997" s="4"/>
      <c r="G997" s="4"/>
    </row>
    <row r="998" spans="5:7">
      <c r="E998" s="4"/>
      <c r="F998" s="4"/>
      <c r="G998" s="4"/>
    </row>
    <row r="999" spans="5:7">
      <c r="E999" s="4"/>
      <c r="F999" s="4"/>
      <c r="G999" s="4"/>
    </row>
    <row r="1000" spans="5:7">
      <c r="E1000" s="4"/>
      <c r="F1000" s="4"/>
      <c r="G1000" s="4"/>
    </row>
    <row r="1001" spans="5:7">
      <c r="E1001" s="4"/>
      <c r="F1001" s="4"/>
      <c r="G1001" s="4"/>
    </row>
    <row r="1002" spans="5:7">
      <c r="E1002" s="4"/>
      <c r="F1002" s="4"/>
      <c r="G1002" s="4"/>
    </row>
    <row r="1003" spans="5:7">
      <c r="E1003" s="4"/>
      <c r="F1003" s="4"/>
      <c r="G1003" s="4"/>
    </row>
    <row r="1004" spans="5:7">
      <c r="E1004" s="4"/>
      <c r="F1004" s="4"/>
      <c r="G1004" s="4"/>
    </row>
    <row r="1005" spans="5:7">
      <c r="E1005" s="4"/>
      <c r="F1005" s="4"/>
      <c r="G1005" s="4"/>
    </row>
    <row r="1006" spans="5:7">
      <c r="E1006" s="4"/>
      <c r="F1006" s="4"/>
      <c r="G1006" s="4"/>
    </row>
    <row r="1007" spans="5:7">
      <c r="E1007" s="4"/>
      <c r="F1007" s="4"/>
      <c r="G1007" s="4"/>
    </row>
    <row r="1008" spans="5:7">
      <c r="E1008" s="4"/>
      <c r="F1008" s="4"/>
      <c r="G1008" s="4"/>
    </row>
    <row r="1009" spans="5:7">
      <c r="E1009" s="4"/>
      <c r="F1009" s="4"/>
      <c r="G1009" s="4"/>
    </row>
    <row r="1010" spans="5:7">
      <c r="E1010" s="4"/>
      <c r="F1010" s="4"/>
      <c r="G1010" s="4"/>
    </row>
    <row r="1011" spans="5:7">
      <c r="E1011" s="4"/>
      <c r="F1011" s="4"/>
      <c r="G1011" s="4"/>
    </row>
    <row r="1012" spans="5:7">
      <c r="E1012" s="4"/>
      <c r="F1012" s="4"/>
      <c r="G1012" s="4"/>
    </row>
    <row r="1013" spans="5:7">
      <c r="E1013" s="4"/>
      <c r="F1013" s="4"/>
      <c r="G1013" s="4"/>
    </row>
    <row r="1014" spans="5:7">
      <c r="E1014" s="4"/>
      <c r="F1014" s="4"/>
      <c r="G1014" s="4"/>
    </row>
    <row r="1015" spans="5:7">
      <c r="E1015" s="4"/>
      <c r="F1015" s="4"/>
      <c r="G1015" s="4"/>
    </row>
    <row r="1016" spans="5:7">
      <c r="E1016" s="4"/>
      <c r="F1016" s="4"/>
      <c r="G1016" s="4"/>
    </row>
    <row r="1017" spans="5:7">
      <c r="E1017" s="4"/>
      <c r="F1017" s="4"/>
      <c r="G1017" s="4"/>
    </row>
    <row r="1018" spans="5:7">
      <c r="E1018" s="4"/>
      <c r="F1018" s="4"/>
      <c r="G1018" s="4"/>
    </row>
    <row r="1019" spans="5:7">
      <c r="E1019" s="4"/>
      <c r="F1019" s="4"/>
      <c r="G1019" s="4"/>
    </row>
    <row r="1020" spans="5:7">
      <c r="E1020" s="4"/>
      <c r="F1020" s="4"/>
      <c r="G1020" s="4"/>
    </row>
    <row r="1021" spans="5:7">
      <c r="E1021" s="4"/>
      <c r="F1021" s="4"/>
      <c r="G1021" s="4"/>
    </row>
    <row r="1022" spans="5:7">
      <c r="E1022" s="4"/>
      <c r="F1022" s="4"/>
      <c r="G1022" s="4"/>
    </row>
    <row r="1023" spans="5:7">
      <c r="E1023" s="4"/>
      <c r="F1023" s="4"/>
      <c r="G1023" s="4"/>
    </row>
    <row r="1024" spans="5:7">
      <c r="E1024" s="4"/>
      <c r="F1024" s="4"/>
      <c r="G1024" s="4"/>
    </row>
    <row r="1025" spans="5:7">
      <c r="E1025" s="4"/>
      <c r="F1025" s="4"/>
      <c r="G1025" s="4"/>
    </row>
    <row r="1026" spans="5:7">
      <c r="E1026" s="4"/>
      <c r="F1026" s="4"/>
      <c r="G1026" s="4"/>
    </row>
    <row r="1027" spans="5:7">
      <c r="E1027" s="4"/>
      <c r="F1027" s="4"/>
      <c r="G1027" s="4"/>
    </row>
    <row r="1028" spans="5:7">
      <c r="E1028" s="4"/>
      <c r="F1028" s="4"/>
      <c r="G1028" s="4"/>
    </row>
    <row r="1029" spans="5:7">
      <c r="E1029" s="4"/>
      <c r="F1029" s="4"/>
      <c r="G1029" s="4"/>
    </row>
    <row r="1030" spans="5:7">
      <c r="E1030" s="4"/>
      <c r="F1030" s="4"/>
      <c r="G1030" s="4"/>
    </row>
    <row r="1031" spans="5:7">
      <c r="E1031" s="4"/>
      <c r="F1031" s="4"/>
      <c r="G1031" s="4"/>
    </row>
    <row r="1032" spans="5:7">
      <c r="E1032" s="4"/>
      <c r="F1032" s="4"/>
      <c r="G1032" s="4"/>
    </row>
    <row r="1033" spans="5:7">
      <c r="E1033" s="4"/>
      <c r="F1033" s="4"/>
      <c r="G1033" s="4"/>
    </row>
    <row r="1034" spans="5:7">
      <c r="E1034" s="4"/>
      <c r="F1034" s="4"/>
      <c r="G1034" s="4"/>
    </row>
    <row r="1035" spans="5:7">
      <c r="E1035" s="4"/>
      <c r="F1035" s="4"/>
      <c r="G1035" s="4"/>
    </row>
    <row r="1036" spans="5:7">
      <c r="E1036" s="4"/>
      <c r="F1036" s="4"/>
      <c r="G1036" s="4"/>
    </row>
    <row r="1037" spans="5:7">
      <c r="E1037" s="4"/>
      <c r="F1037" s="4"/>
      <c r="G1037" s="4"/>
    </row>
    <row r="1038" spans="5:7">
      <c r="E1038" s="4"/>
      <c r="F1038" s="4"/>
      <c r="G1038" s="4"/>
    </row>
    <row r="1039" spans="5:7">
      <c r="E1039" s="4"/>
      <c r="F1039" s="4"/>
      <c r="G1039" s="4"/>
    </row>
    <row r="1040" spans="5:7">
      <c r="E1040" s="4"/>
      <c r="F1040" s="4"/>
      <c r="G1040" s="4"/>
    </row>
    <row r="1041" spans="5:7">
      <c r="E1041" s="4"/>
      <c r="F1041" s="4"/>
      <c r="G1041" s="4"/>
    </row>
    <row r="1042" spans="5:7">
      <c r="E1042" s="4"/>
      <c r="F1042" s="4"/>
      <c r="G1042" s="4"/>
    </row>
    <row r="1043" spans="5:7">
      <c r="E1043" s="4"/>
      <c r="F1043" s="4"/>
      <c r="G1043" s="4"/>
    </row>
    <row r="1044" spans="5:7">
      <c r="E1044" s="4"/>
      <c r="F1044" s="4"/>
      <c r="G1044" s="4"/>
    </row>
    <row r="1045" spans="5:7">
      <c r="E1045" s="4"/>
      <c r="F1045" s="4"/>
      <c r="G1045" s="4"/>
    </row>
    <row r="1046" spans="5:7">
      <c r="E1046" s="4"/>
      <c r="F1046" s="4"/>
      <c r="G1046" s="4"/>
    </row>
    <row r="1047" spans="5:7">
      <c r="E1047" s="4"/>
      <c r="F1047" s="4"/>
      <c r="G1047" s="4"/>
    </row>
    <row r="1048" spans="5:7">
      <c r="E1048" s="4"/>
      <c r="F1048" s="4"/>
      <c r="G1048" s="4"/>
    </row>
    <row r="1049" spans="5:7">
      <c r="E1049" s="4"/>
      <c r="F1049" s="4"/>
      <c r="G1049" s="4"/>
    </row>
    <row r="1050" spans="5:7">
      <c r="E1050" s="4"/>
      <c r="F1050" s="4"/>
      <c r="G1050" s="4"/>
    </row>
    <row r="1051" spans="5:7">
      <c r="E1051" s="4"/>
      <c r="F1051" s="4"/>
      <c r="G1051" s="4"/>
    </row>
    <row r="1052" spans="5:7">
      <c r="E1052" s="4"/>
      <c r="F1052" s="4"/>
      <c r="G1052" s="4"/>
    </row>
    <row r="1053" spans="5:7">
      <c r="E1053" s="4"/>
      <c r="F1053" s="4"/>
      <c r="G1053" s="4"/>
    </row>
    <row r="1054" spans="5:7">
      <c r="E1054" s="4"/>
      <c r="F1054" s="4"/>
      <c r="G1054" s="4"/>
    </row>
    <row r="1055" spans="5:7">
      <c r="E1055" s="4"/>
      <c r="F1055" s="4"/>
      <c r="G1055" s="4"/>
    </row>
    <row r="1056" spans="5:7">
      <c r="E1056" s="4"/>
      <c r="F1056" s="4"/>
      <c r="G1056" s="4"/>
    </row>
    <row r="1057" spans="5:7">
      <c r="E1057" s="4"/>
      <c r="F1057" s="4"/>
      <c r="G1057" s="4"/>
    </row>
    <row r="1058" spans="5:7">
      <c r="E1058" s="4"/>
      <c r="F1058" s="4"/>
      <c r="G1058" s="4"/>
    </row>
    <row r="1059" spans="5:7">
      <c r="E1059" s="4"/>
      <c r="F1059" s="4"/>
      <c r="G1059" s="4"/>
    </row>
    <row r="1060" spans="5:7">
      <c r="E1060" s="4"/>
      <c r="F1060" s="4"/>
      <c r="G1060" s="4"/>
    </row>
    <row r="1061" spans="5:7">
      <c r="E1061" s="4"/>
      <c r="F1061" s="4"/>
      <c r="G1061" s="4"/>
    </row>
    <row r="1062" spans="5:7">
      <c r="E1062" s="4"/>
      <c r="F1062" s="4"/>
      <c r="G1062" s="4"/>
    </row>
    <row r="1063" spans="5:7">
      <c r="E1063" s="4"/>
      <c r="F1063" s="4"/>
      <c r="G1063" s="4"/>
    </row>
    <row r="1064" spans="5:7">
      <c r="E1064" s="4"/>
      <c r="F1064" s="4"/>
      <c r="G1064" s="4"/>
    </row>
    <row r="1065" spans="5:7">
      <c r="E1065" s="4"/>
      <c r="F1065" s="4"/>
      <c r="G1065" s="4"/>
    </row>
    <row r="1066" spans="5:7">
      <c r="E1066" s="4"/>
      <c r="F1066" s="4"/>
      <c r="G1066" s="4"/>
    </row>
    <row r="1067" spans="5:7">
      <c r="E1067" s="4"/>
      <c r="F1067" s="4"/>
      <c r="G1067" s="4"/>
    </row>
    <row r="1068" spans="5:7">
      <c r="E1068" s="4"/>
      <c r="F1068" s="4"/>
      <c r="G1068" s="4"/>
    </row>
    <row r="1069" spans="5:7">
      <c r="E1069" s="4"/>
      <c r="F1069" s="4"/>
      <c r="G1069" s="4"/>
    </row>
    <row r="1070" spans="5:7">
      <c r="E1070" s="4"/>
      <c r="F1070" s="4"/>
      <c r="G1070" s="4"/>
    </row>
    <row r="1071" spans="5:7">
      <c r="E1071" s="4"/>
      <c r="F1071" s="4"/>
      <c r="G1071" s="4"/>
    </row>
    <row r="1072" spans="5:7">
      <c r="E1072" s="4"/>
      <c r="F1072" s="4"/>
      <c r="G1072" s="4"/>
    </row>
    <row r="1073" spans="5:7">
      <c r="E1073" s="4"/>
      <c r="F1073" s="4"/>
      <c r="G1073" s="4"/>
    </row>
    <row r="1074" spans="5:7">
      <c r="E1074" s="4"/>
      <c r="F1074" s="4"/>
      <c r="G1074" s="4"/>
    </row>
    <row r="1075" spans="5:7">
      <c r="E1075" s="4"/>
      <c r="F1075" s="4"/>
      <c r="G1075" s="4"/>
    </row>
    <row r="1076" spans="5:7">
      <c r="E1076" s="4"/>
      <c r="F1076" s="4"/>
      <c r="G1076" s="4"/>
    </row>
    <row r="1077" spans="5:7">
      <c r="E1077" s="4"/>
      <c r="F1077" s="4"/>
      <c r="G1077" s="4"/>
    </row>
    <row r="1078" spans="5:7">
      <c r="E1078" s="4"/>
      <c r="F1078" s="4"/>
      <c r="G1078" s="4"/>
    </row>
    <row r="1079" spans="5:7">
      <c r="E1079" s="4"/>
      <c r="F1079" s="4"/>
      <c r="G1079" s="4"/>
    </row>
    <row r="1080" spans="5:7">
      <c r="E1080" s="4"/>
      <c r="F1080" s="4"/>
      <c r="G1080" s="4"/>
    </row>
    <row r="1081" spans="5:7">
      <c r="E1081" s="4"/>
      <c r="F1081" s="4"/>
      <c r="G1081" s="4"/>
    </row>
    <row r="1082" spans="5:7">
      <c r="E1082" s="4"/>
      <c r="F1082" s="4"/>
      <c r="G1082" s="4"/>
    </row>
    <row r="1083" spans="5:7">
      <c r="E1083" s="4"/>
      <c r="F1083" s="4"/>
      <c r="G1083" s="4"/>
    </row>
    <row r="1084" spans="5:7">
      <c r="E1084" s="4"/>
      <c r="F1084" s="4"/>
      <c r="G1084" s="4"/>
    </row>
    <row r="1085" spans="5:7">
      <c r="E1085" s="4"/>
      <c r="F1085" s="4"/>
      <c r="G1085" s="4"/>
    </row>
    <row r="1086" spans="5:7">
      <c r="E1086" s="4"/>
      <c r="F1086" s="4"/>
      <c r="G1086" s="4"/>
    </row>
    <row r="1087" spans="5:7">
      <c r="E1087" s="4"/>
      <c r="F1087" s="4"/>
      <c r="G1087" s="4"/>
    </row>
    <row r="1088" spans="5:7">
      <c r="E1088" s="4"/>
      <c r="F1088" s="4"/>
      <c r="G1088" s="4"/>
    </row>
    <row r="1089" spans="5:7">
      <c r="E1089" s="4"/>
      <c r="F1089" s="4"/>
      <c r="G1089" s="4"/>
    </row>
    <row r="1090" spans="5:7">
      <c r="E1090" s="4"/>
      <c r="F1090" s="4"/>
      <c r="G1090" s="4"/>
    </row>
    <row r="1091" spans="5:7">
      <c r="E1091" s="4"/>
      <c r="F1091" s="4"/>
      <c r="G1091" s="4"/>
    </row>
    <row r="1092" spans="5:7">
      <c r="E1092" s="4"/>
      <c r="F1092" s="4"/>
      <c r="G1092" s="4"/>
    </row>
    <row r="1093" spans="5:7">
      <c r="E1093" s="4"/>
      <c r="F1093" s="4"/>
      <c r="G1093" s="4"/>
    </row>
    <row r="1094" spans="5:7">
      <c r="E1094" s="4"/>
      <c r="F1094" s="4"/>
      <c r="G1094" s="4"/>
    </row>
    <row r="1095" spans="5:7">
      <c r="E1095" s="4"/>
      <c r="F1095" s="4"/>
      <c r="G1095" s="4"/>
    </row>
    <row r="1096" spans="5:7">
      <c r="E1096" s="4"/>
      <c r="F1096" s="4"/>
      <c r="G1096" s="4"/>
    </row>
    <row r="1097" spans="5:7">
      <c r="E1097" s="4"/>
      <c r="F1097" s="4"/>
      <c r="G1097" s="4"/>
    </row>
    <row r="1098" spans="5:7">
      <c r="E1098" s="4"/>
      <c r="F1098" s="4"/>
      <c r="G1098" s="4"/>
    </row>
    <row r="1099" spans="5:7">
      <c r="E1099" s="4"/>
      <c r="F1099" s="4"/>
      <c r="G1099" s="4"/>
    </row>
    <row r="1100" spans="5:7">
      <c r="E1100" s="4"/>
      <c r="F1100" s="4"/>
      <c r="G1100" s="4"/>
    </row>
    <row r="1101" spans="5:7">
      <c r="E1101" s="4"/>
      <c r="F1101" s="4"/>
      <c r="G1101" s="4"/>
    </row>
    <row r="1102" spans="5:7">
      <c r="E1102" s="4"/>
      <c r="F1102" s="4"/>
      <c r="G1102" s="4"/>
    </row>
    <row r="1103" spans="5:7">
      <c r="E1103" s="4"/>
      <c r="F1103" s="4"/>
      <c r="G1103" s="4"/>
    </row>
    <row r="1104" spans="5:7">
      <c r="E1104" s="4"/>
      <c r="F1104" s="4"/>
      <c r="G1104" s="4"/>
    </row>
    <row r="1105" spans="5:7">
      <c r="E1105" s="4"/>
      <c r="F1105" s="4"/>
      <c r="G1105" s="4"/>
    </row>
    <row r="1106" spans="5:7">
      <c r="E1106" s="4"/>
      <c r="F1106" s="4"/>
      <c r="G1106" s="4"/>
    </row>
    <row r="1107" spans="5:7">
      <c r="E1107" s="4"/>
      <c r="F1107" s="4"/>
      <c r="G1107" s="4"/>
    </row>
    <row r="1108" spans="5:7">
      <c r="E1108" s="4"/>
      <c r="F1108" s="4"/>
      <c r="G1108" s="4"/>
    </row>
    <row r="1109" spans="5:7">
      <c r="E1109" s="4"/>
      <c r="F1109" s="4"/>
      <c r="G1109" s="4"/>
    </row>
    <row r="1110" spans="5:7">
      <c r="E1110" s="4"/>
      <c r="F1110" s="4"/>
      <c r="G1110" s="4"/>
    </row>
    <row r="1111" spans="5:7">
      <c r="E1111" s="4"/>
      <c r="F1111" s="4"/>
      <c r="G1111" s="4"/>
    </row>
    <row r="1112" spans="5:7">
      <c r="E1112" s="4"/>
      <c r="F1112" s="4"/>
      <c r="G1112" s="4"/>
    </row>
    <row r="1113" spans="5:7">
      <c r="E1113" s="4"/>
      <c r="F1113" s="4"/>
      <c r="G1113" s="4"/>
    </row>
    <row r="1114" spans="5:7">
      <c r="E1114" s="4"/>
      <c r="F1114" s="4"/>
      <c r="G1114" s="4"/>
    </row>
    <row r="1115" spans="5:7">
      <c r="E1115" s="4"/>
      <c r="F1115" s="4"/>
      <c r="G1115" s="4"/>
    </row>
    <row r="1116" spans="5:7">
      <c r="E1116" s="4"/>
      <c r="F1116" s="4"/>
      <c r="G1116" s="4"/>
    </row>
    <row r="1117" spans="5:7">
      <c r="E1117" s="4"/>
      <c r="F1117" s="4"/>
      <c r="G1117" s="4"/>
    </row>
    <row r="1118" spans="5:7">
      <c r="E1118" s="4"/>
      <c r="F1118" s="4"/>
      <c r="G1118" s="4"/>
    </row>
    <row r="1119" spans="5:7">
      <c r="E1119" s="4"/>
      <c r="F1119" s="4"/>
      <c r="G1119" s="4"/>
    </row>
    <row r="1120" spans="5:7">
      <c r="E1120" s="4"/>
      <c r="F1120" s="4"/>
      <c r="G1120" s="4"/>
    </row>
    <row r="1121" spans="5:7">
      <c r="E1121" s="4"/>
      <c r="F1121" s="4"/>
      <c r="G1121" s="4"/>
    </row>
    <row r="1122" spans="5:7">
      <c r="E1122" s="4"/>
      <c r="F1122" s="4"/>
      <c r="G1122" s="4"/>
    </row>
    <row r="1123" spans="5:7">
      <c r="E1123" s="4"/>
      <c r="F1123" s="4"/>
      <c r="G1123" s="4"/>
    </row>
    <row r="1124" spans="5:7">
      <c r="E1124" s="4"/>
      <c r="F1124" s="4"/>
      <c r="G1124" s="4"/>
    </row>
    <row r="1125" spans="5:7">
      <c r="E1125" s="4"/>
      <c r="F1125" s="4"/>
      <c r="G1125" s="4"/>
    </row>
    <row r="1126" spans="5:7">
      <c r="E1126" s="4"/>
      <c r="F1126" s="4"/>
      <c r="G1126" s="4"/>
    </row>
    <row r="1127" spans="5:7">
      <c r="E1127" s="4"/>
      <c r="F1127" s="4"/>
      <c r="G1127" s="4"/>
    </row>
    <row r="1128" spans="5:7">
      <c r="E1128" s="4"/>
      <c r="F1128" s="4"/>
      <c r="G1128" s="4"/>
    </row>
    <row r="1129" spans="5:7">
      <c r="E1129" s="4"/>
      <c r="F1129" s="4"/>
      <c r="G1129" s="4"/>
    </row>
    <row r="1130" spans="5:7">
      <c r="E1130" s="4"/>
      <c r="F1130" s="4"/>
      <c r="G1130" s="4"/>
    </row>
    <row r="1131" spans="5:7">
      <c r="E1131" s="4"/>
      <c r="F1131" s="4"/>
      <c r="G1131" s="4"/>
    </row>
    <row r="1132" spans="5:7">
      <c r="E1132" s="4"/>
      <c r="F1132" s="4"/>
      <c r="G1132" s="4"/>
    </row>
    <row r="1133" spans="5:7">
      <c r="E1133" s="4"/>
      <c r="F1133" s="4"/>
      <c r="G1133" s="4"/>
    </row>
    <row r="1134" spans="5:7">
      <c r="E1134" s="4"/>
      <c r="F1134" s="4"/>
      <c r="G1134" s="4"/>
    </row>
    <row r="1135" spans="5:7">
      <c r="E1135" s="4"/>
      <c r="F1135" s="4"/>
      <c r="G1135" s="4"/>
    </row>
    <row r="1136" spans="5:7">
      <c r="E1136" s="4"/>
      <c r="F1136" s="4"/>
      <c r="G1136" s="4"/>
    </row>
    <row r="1137" spans="5:7">
      <c r="E1137" s="4"/>
      <c r="F1137" s="4"/>
      <c r="G1137" s="4"/>
    </row>
    <row r="1138" spans="5:7">
      <c r="E1138" s="4"/>
      <c r="F1138" s="4"/>
      <c r="G1138" s="4"/>
    </row>
    <row r="1139" spans="5:7">
      <c r="E1139" s="4"/>
      <c r="F1139" s="4"/>
      <c r="G1139" s="4"/>
    </row>
    <row r="1140" spans="5:7">
      <c r="E1140" s="4"/>
      <c r="F1140" s="4"/>
      <c r="G1140" s="4"/>
    </row>
    <row r="1141" spans="5:7">
      <c r="E1141" s="4"/>
      <c r="F1141" s="4"/>
      <c r="G1141" s="4"/>
    </row>
    <row r="1142" spans="5:7">
      <c r="E1142" s="4"/>
      <c r="F1142" s="4"/>
      <c r="G1142" s="4"/>
    </row>
    <row r="1143" spans="5:7">
      <c r="E1143" s="4"/>
      <c r="F1143" s="4"/>
      <c r="G1143" s="4"/>
    </row>
    <row r="1144" spans="5:7">
      <c r="E1144" s="4"/>
      <c r="F1144" s="4"/>
      <c r="G1144" s="4"/>
    </row>
    <row r="1145" spans="5:7">
      <c r="E1145" s="4"/>
      <c r="F1145" s="4"/>
      <c r="G1145" s="4"/>
    </row>
    <row r="1146" spans="5:7">
      <c r="E1146" s="4"/>
      <c r="F1146" s="4"/>
      <c r="G1146" s="4"/>
    </row>
    <row r="1147" spans="5:7">
      <c r="E1147" s="4"/>
      <c r="F1147" s="4"/>
      <c r="G1147" s="4"/>
    </row>
    <row r="1148" spans="5:7">
      <c r="E1148" s="4"/>
      <c r="F1148" s="4"/>
      <c r="G1148" s="4"/>
    </row>
    <row r="1149" spans="5:7">
      <c r="E1149" s="4"/>
      <c r="F1149" s="4"/>
      <c r="G1149" s="4"/>
    </row>
    <row r="1150" spans="5:7">
      <c r="E1150" s="4"/>
      <c r="F1150" s="4"/>
      <c r="G1150" s="4"/>
    </row>
    <row r="1151" spans="5:7">
      <c r="E1151" s="4"/>
      <c r="F1151" s="4"/>
      <c r="G1151" s="4"/>
    </row>
    <row r="1152" spans="5:7">
      <c r="E1152" s="4"/>
      <c r="F1152" s="4"/>
      <c r="G1152" s="4"/>
    </row>
    <row r="1153" spans="5:7">
      <c r="E1153" s="4"/>
      <c r="F1153" s="4"/>
      <c r="G1153" s="4"/>
    </row>
    <row r="1154" spans="5:7">
      <c r="E1154" s="4"/>
      <c r="F1154" s="4"/>
      <c r="G1154" s="4"/>
    </row>
    <row r="1155" spans="5:7">
      <c r="E1155" s="4"/>
      <c r="F1155" s="4"/>
      <c r="G1155" s="4"/>
    </row>
    <row r="1156" spans="5:7">
      <c r="E1156" s="4"/>
      <c r="F1156" s="4"/>
      <c r="G1156" s="4"/>
    </row>
    <row r="1157" spans="5:7">
      <c r="E1157" s="4"/>
      <c r="F1157" s="4"/>
      <c r="G1157" s="4"/>
    </row>
    <row r="1158" spans="5:7">
      <c r="E1158" s="4"/>
      <c r="F1158" s="4"/>
      <c r="G1158" s="4"/>
    </row>
    <row r="1159" spans="5:7">
      <c r="E1159" s="4"/>
      <c r="F1159" s="4"/>
      <c r="G1159" s="4"/>
    </row>
    <row r="1160" spans="5:7">
      <c r="E1160" s="4"/>
      <c r="F1160" s="4"/>
      <c r="G1160" s="4"/>
    </row>
    <row r="1161" spans="5:7">
      <c r="E1161" s="4"/>
      <c r="F1161" s="4"/>
      <c r="G1161" s="4"/>
    </row>
    <row r="1162" spans="5:7">
      <c r="E1162" s="4"/>
      <c r="F1162" s="4"/>
      <c r="G1162" s="4"/>
    </row>
    <row r="1163" spans="5:7">
      <c r="E1163" s="4"/>
      <c r="F1163" s="4"/>
      <c r="G1163" s="4"/>
    </row>
    <row r="1164" spans="5:7">
      <c r="E1164" s="4"/>
      <c r="F1164" s="4"/>
      <c r="G1164" s="4"/>
    </row>
    <row r="1165" spans="5:7">
      <c r="E1165" s="4"/>
      <c r="F1165" s="4"/>
      <c r="G1165" s="4"/>
    </row>
    <row r="1166" spans="5:7">
      <c r="E1166" s="4"/>
      <c r="F1166" s="4"/>
      <c r="G1166" s="4"/>
    </row>
    <row r="1167" spans="5:7">
      <c r="E1167" s="4"/>
      <c r="F1167" s="4"/>
      <c r="G1167" s="4"/>
    </row>
    <row r="1168" spans="5:7">
      <c r="E1168" s="4"/>
      <c r="F1168" s="4"/>
      <c r="G1168" s="4"/>
    </row>
    <row r="1169" spans="5:7">
      <c r="E1169" s="4"/>
      <c r="F1169" s="4"/>
      <c r="G1169" s="4"/>
    </row>
    <row r="1170" spans="5:7">
      <c r="E1170" s="4"/>
      <c r="F1170" s="4"/>
      <c r="G1170" s="4"/>
    </row>
    <row r="1171" spans="5:7">
      <c r="E1171" s="4"/>
      <c r="F1171" s="4"/>
      <c r="G1171" s="4"/>
    </row>
    <row r="1172" spans="5:7">
      <c r="E1172" s="4"/>
      <c r="F1172" s="4"/>
      <c r="G1172" s="4"/>
    </row>
    <row r="1173" spans="5:7">
      <c r="E1173" s="4"/>
      <c r="F1173" s="4"/>
      <c r="G1173" s="4"/>
    </row>
    <row r="1174" spans="5:7">
      <c r="E1174" s="4"/>
      <c r="F1174" s="4"/>
      <c r="G1174" s="4"/>
    </row>
    <row r="1175" spans="5:7">
      <c r="E1175" s="4"/>
      <c r="F1175" s="4"/>
      <c r="G1175" s="4"/>
    </row>
    <row r="1176" spans="5:7">
      <c r="E1176" s="4"/>
      <c r="F1176" s="4"/>
      <c r="G1176" s="4"/>
    </row>
    <row r="1177" spans="5:7">
      <c r="E1177" s="4"/>
      <c r="F1177" s="4"/>
      <c r="G1177" s="4"/>
    </row>
    <row r="1178" spans="5:7">
      <c r="E1178" s="4"/>
      <c r="F1178" s="4"/>
      <c r="G1178" s="4"/>
    </row>
    <row r="1179" spans="5:7">
      <c r="E1179" s="4"/>
      <c r="F1179" s="4"/>
      <c r="G1179" s="4"/>
    </row>
    <row r="1180" spans="5:7">
      <c r="E1180" s="4"/>
      <c r="F1180" s="4"/>
      <c r="G1180" s="4"/>
    </row>
    <row r="1181" spans="5:7">
      <c r="E1181" s="4"/>
      <c r="F1181" s="4"/>
      <c r="G1181" s="4"/>
    </row>
    <row r="1182" spans="5:7">
      <c r="E1182" s="4"/>
      <c r="F1182" s="4"/>
      <c r="G1182" s="4"/>
    </row>
    <row r="1183" spans="5:7">
      <c r="E1183" s="4"/>
      <c r="F1183" s="4"/>
      <c r="G1183" s="4"/>
    </row>
    <row r="1184" spans="5:7">
      <c r="E1184" s="4"/>
      <c r="F1184" s="4"/>
      <c r="G1184" s="4"/>
    </row>
    <row r="1185" spans="5:7">
      <c r="E1185" s="4"/>
      <c r="F1185" s="4"/>
      <c r="G1185" s="4"/>
    </row>
    <row r="1186" spans="5:7">
      <c r="E1186" s="4"/>
      <c r="F1186" s="4"/>
      <c r="G1186" s="4"/>
    </row>
    <row r="1187" spans="5:7">
      <c r="E1187" s="4"/>
      <c r="F1187" s="4"/>
      <c r="G1187" s="4"/>
    </row>
    <row r="1188" spans="5:7">
      <c r="E1188" s="4"/>
      <c r="F1188" s="4"/>
      <c r="G1188" s="4"/>
    </row>
    <row r="1189" spans="5:7">
      <c r="E1189" s="4"/>
      <c r="F1189" s="4"/>
      <c r="G1189" s="4"/>
    </row>
    <row r="1190" spans="5:7">
      <c r="E1190" s="4"/>
      <c r="F1190" s="4"/>
      <c r="G1190" s="4"/>
    </row>
    <row r="1191" spans="5:7">
      <c r="E1191" s="4"/>
      <c r="F1191" s="4"/>
      <c r="G1191" s="4"/>
    </row>
    <row r="1192" spans="5:7">
      <c r="E1192" s="4"/>
      <c r="F1192" s="4"/>
      <c r="G1192" s="4"/>
    </row>
    <row r="1193" spans="5:7">
      <c r="E1193" s="4"/>
      <c r="F1193" s="4"/>
      <c r="G1193" s="4"/>
    </row>
    <row r="1194" spans="5:7">
      <c r="E1194" s="4"/>
      <c r="F1194" s="4"/>
      <c r="G1194" s="4"/>
    </row>
    <row r="1195" spans="5:7">
      <c r="E1195" s="4"/>
      <c r="F1195" s="4"/>
      <c r="G1195" s="4"/>
    </row>
    <row r="1196" spans="5:7">
      <c r="E1196" s="4"/>
      <c r="F1196" s="4"/>
      <c r="G1196" s="4"/>
    </row>
    <row r="1197" spans="5:7">
      <c r="E1197" s="4"/>
      <c r="F1197" s="4"/>
      <c r="G1197" s="4"/>
    </row>
    <row r="1198" spans="5:7">
      <c r="E1198" s="4"/>
      <c r="F1198" s="4"/>
      <c r="G1198" s="4"/>
    </row>
    <row r="1199" spans="5:7">
      <c r="E1199" s="4"/>
      <c r="F1199" s="4"/>
      <c r="G1199" s="4"/>
    </row>
    <row r="1200" spans="5:7">
      <c r="E1200" s="4"/>
      <c r="F1200" s="4"/>
      <c r="G1200" s="4"/>
    </row>
    <row r="1201" spans="5:7">
      <c r="E1201" s="4"/>
      <c r="F1201" s="4"/>
      <c r="G1201" s="4"/>
    </row>
    <row r="1202" spans="5:7">
      <c r="E1202" s="4"/>
      <c r="F1202" s="4"/>
      <c r="G1202" s="4"/>
    </row>
    <row r="1203" spans="5:7">
      <c r="E1203" s="4"/>
      <c r="F1203" s="4"/>
      <c r="G1203" s="4"/>
    </row>
    <row r="1204" spans="5:7">
      <c r="E1204" s="4"/>
      <c r="F1204" s="4"/>
      <c r="G1204" s="4"/>
    </row>
    <row r="1205" spans="5:7">
      <c r="E1205" s="4"/>
      <c r="F1205" s="4"/>
      <c r="G1205" s="4"/>
    </row>
    <row r="1206" spans="5:7">
      <c r="E1206" s="4"/>
      <c r="F1206" s="4"/>
      <c r="G1206" s="4"/>
    </row>
    <row r="1207" spans="5:7">
      <c r="E1207" s="4"/>
      <c r="F1207" s="4"/>
      <c r="G1207" s="4"/>
    </row>
    <row r="1208" spans="5:7">
      <c r="E1208" s="4"/>
      <c r="F1208" s="4"/>
      <c r="G1208" s="4"/>
    </row>
    <row r="1209" spans="5:7">
      <c r="E1209" s="4"/>
      <c r="F1209" s="4"/>
      <c r="G1209" s="4"/>
    </row>
    <row r="1210" spans="5:7">
      <c r="E1210" s="4"/>
      <c r="F1210" s="4"/>
      <c r="G1210" s="4"/>
    </row>
    <row r="1211" spans="5:7">
      <c r="E1211" s="4"/>
      <c r="F1211" s="4"/>
      <c r="G1211" s="4"/>
    </row>
    <row r="1212" spans="5:7">
      <c r="E1212" s="4"/>
      <c r="F1212" s="4"/>
      <c r="G1212" s="4"/>
    </row>
    <row r="1213" spans="5:7">
      <c r="E1213" s="4"/>
      <c r="F1213" s="4"/>
      <c r="G1213" s="4"/>
    </row>
    <row r="1214" spans="5:7">
      <c r="E1214" s="4"/>
      <c r="F1214" s="4"/>
      <c r="G1214" s="4"/>
    </row>
    <row r="1215" spans="5:7">
      <c r="E1215" s="4"/>
      <c r="F1215" s="4"/>
      <c r="G1215" s="4"/>
    </row>
    <row r="1216" spans="5:7">
      <c r="E1216" s="4"/>
      <c r="F1216" s="4"/>
      <c r="G1216" s="4"/>
    </row>
    <row r="1217" spans="5:7">
      <c r="E1217" s="4"/>
      <c r="F1217" s="4"/>
      <c r="G1217" s="4"/>
    </row>
    <row r="1218" spans="5:7">
      <c r="E1218" s="4"/>
      <c r="F1218" s="4"/>
      <c r="G1218" s="4"/>
    </row>
    <row r="1219" spans="5:7">
      <c r="E1219" s="4"/>
      <c r="F1219" s="4"/>
      <c r="G1219" s="4"/>
    </row>
    <row r="1220" spans="5:7">
      <c r="E1220" s="4"/>
      <c r="F1220" s="4"/>
      <c r="G1220" s="4"/>
    </row>
    <row r="1221" spans="5:7">
      <c r="E1221" s="4"/>
      <c r="F1221" s="4"/>
      <c r="G1221" s="4"/>
    </row>
    <row r="1222" spans="5:7">
      <c r="E1222" s="4"/>
      <c r="F1222" s="4"/>
      <c r="G1222" s="4"/>
    </row>
    <row r="1223" spans="5:7">
      <c r="E1223" s="4"/>
      <c r="F1223" s="4"/>
      <c r="G1223" s="4"/>
    </row>
    <row r="1224" spans="5:7">
      <c r="E1224" s="4"/>
      <c r="F1224" s="4"/>
      <c r="G1224" s="4"/>
    </row>
    <row r="1225" spans="5:7">
      <c r="E1225" s="4"/>
      <c r="F1225" s="4"/>
      <c r="G1225" s="4"/>
    </row>
    <row r="1226" spans="5:7">
      <c r="E1226" s="4"/>
      <c r="F1226" s="4"/>
      <c r="G1226" s="4"/>
    </row>
    <row r="1227" spans="5:7">
      <c r="E1227" s="4"/>
      <c r="F1227" s="4"/>
      <c r="G1227" s="4"/>
    </row>
    <row r="1228" spans="5:7">
      <c r="E1228" s="4"/>
      <c r="F1228" s="4"/>
      <c r="G1228" s="4"/>
    </row>
    <row r="1229" spans="5:7">
      <c r="E1229" s="4"/>
      <c r="F1229" s="4"/>
      <c r="G1229" s="4"/>
    </row>
    <row r="1230" spans="5:7">
      <c r="E1230" s="4"/>
      <c r="F1230" s="4"/>
      <c r="G1230" s="4"/>
    </row>
    <row r="1231" spans="5:7">
      <c r="E1231" s="4"/>
      <c r="F1231" s="4"/>
      <c r="G1231" s="4"/>
    </row>
    <row r="1232" spans="5:7">
      <c r="E1232" s="4"/>
      <c r="F1232" s="4"/>
      <c r="G1232" s="4"/>
    </row>
    <row r="1233" spans="5:7">
      <c r="E1233" s="4"/>
      <c r="F1233" s="4"/>
      <c r="G1233" s="4"/>
    </row>
    <row r="1234" spans="5:7">
      <c r="E1234" s="4"/>
      <c r="F1234" s="4"/>
      <c r="G1234" s="4"/>
    </row>
    <row r="1235" spans="5:7">
      <c r="E1235" s="4"/>
      <c r="F1235" s="4"/>
      <c r="G1235" s="4"/>
    </row>
    <row r="1236" spans="5:7">
      <c r="E1236" s="4"/>
      <c r="F1236" s="4"/>
      <c r="G1236" s="4"/>
    </row>
    <row r="1237" spans="5:7">
      <c r="E1237" s="4"/>
      <c r="F1237" s="4"/>
      <c r="G1237" s="4"/>
    </row>
    <row r="1238" spans="5:7">
      <c r="E1238" s="4"/>
      <c r="F1238" s="4"/>
      <c r="G1238" s="4"/>
    </row>
    <row r="1239" spans="5:7">
      <c r="E1239" s="4"/>
      <c r="F1239" s="4"/>
      <c r="G1239" s="4"/>
    </row>
    <row r="1240" spans="5:7">
      <c r="E1240" s="4"/>
      <c r="F1240" s="4"/>
      <c r="G1240" s="4"/>
    </row>
    <row r="1241" spans="5:7">
      <c r="E1241" s="4"/>
      <c r="F1241" s="4"/>
      <c r="G1241" s="4"/>
    </row>
    <row r="1242" spans="5:7">
      <c r="E1242" s="4"/>
      <c r="F1242" s="4"/>
      <c r="G1242" s="4"/>
    </row>
    <row r="1243" spans="5:7">
      <c r="E1243" s="4"/>
      <c r="F1243" s="4"/>
      <c r="G1243" s="4"/>
    </row>
    <row r="1244" spans="5:7">
      <c r="E1244" s="4"/>
      <c r="F1244" s="4"/>
      <c r="G1244" s="4"/>
    </row>
    <row r="1245" spans="5:7">
      <c r="E1245" s="4"/>
      <c r="F1245" s="4"/>
      <c r="G1245" s="4"/>
    </row>
    <row r="1246" spans="5:7">
      <c r="E1246" s="4"/>
      <c r="F1246" s="4"/>
      <c r="G1246" s="4"/>
    </row>
    <row r="1247" spans="5:7">
      <c r="E1247" s="4"/>
      <c r="F1247" s="4"/>
      <c r="G1247" s="4"/>
    </row>
    <row r="1248" spans="5:7">
      <c r="E1248" s="4"/>
      <c r="F1248" s="4"/>
      <c r="G1248" s="4"/>
    </row>
    <row r="1249" spans="5:7">
      <c r="E1249" s="4"/>
      <c r="F1249" s="4"/>
      <c r="G1249" s="4"/>
    </row>
    <row r="1250" spans="5:7">
      <c r="E1250" s="4"/>
      <c r="F1250" s="4"/>
      <c r="G1250" s="4"/>
    </row>
    <row r="1251" spans="5:7">
      <c r="E1251" s="4"/>
      <c r="F1251" s="4"/>
      <c r="G1251" s="4"/>
    </row>
    <row r="1252" spans="5:7">
      <c r="E1252" s="4"/>
      <c r="F1252" s="4"/>
      <c r="G1252" s="4"/>
    </row>
    <row r="1253" spans="5:7">
      <c r="E1253" s="4"/>
      <c r="F1253" s="4"/>
      <c r="G1253" s="4"/>
    </row>
    <row r="1254" spans="5:7">
      <c r="E1254" s="4"/>
      <c r="F1254" s="4"/>
      <c r="G1254" s="4"/>
    </row>
    <row r="1255" spans="5:7">
      <c r="E1255" s="4"/>
      <c r="F1255" s="4"/>
      <c r="G1255" s="4"/>
    </row>
    <row r="1256" spans="5:7">
      <c r="E1256" s="4"/>
      <c r="F1256" s="4"/>
      <c r="G1256" s="4"/>
    </row>
    <row r="1257" spans="5:7">
      <c r="E1257" s="4"/>
      <c r="F1257" s="4"/>
      <c r="G1257" s="4"/>
    </row>
    <row r="1258" spans="5:7">
      <c r="E1258" s="4"/>
      <c r="F1258" s="4"/>
      <c r="G1258" s="4"/>
    </row>
    <row r="1259" spans="5:7">
      <c r="E1259" s="4"/>
      <c r="F1259" s="4"/>
      <c r="G1259" s="4"/>
    </row>
    <row r="1260" spans="5:7">
      <c r="E1260" s="4"/>
      <c r="F1260" s="4"/>
      <c r="G1260" s="4"/>
    </row>
    <row r="1261" spans="5:7">
      <c r="E1261" s="4"/>
      <c r="F1261" s="4"/>
      <c r="G1261" s="4"/>
    </row>
    <row r="1262" spans="5:7">
      <c r="E1262" s="4"/>
      <c r="F1262" s="4"/>
      <c r="G1262" s="4"/>
    </row>
    <row r="1263" spans="5:7">
      <c r="E1263" s="4"/>
      <c r="F1263" s="4"/>
      <c r="G1263" s="4"/>
    </row>
    <row r="1264" spans="5:7">
      <c r="E1264" s="4"/>
      <c r="F1264" s="4"/>
      <c r="G1264" s="4"/>
    </row>
    <row r="1265" spans="5:7">
      <c r="E1265" s="4"/>
      <c r="F1265" s="4"/>
      <c r="G1265" s="4"/>
    </row>
    <row r="1266" spans="5:7">
      <c r="E1266" s="4"/>
      <c r="F1266" s="4"/>
      <c r="G1266" s="4"/>
    </row>
    <row r="1267" spans="5:7">
      <c r="E1267" s="4"/>
      <c r="F1267" s="4"/>
      <c r="G1267" s="4"/>
    </row>
    <row r="1268" spans="5:7">
      <c r="E1268" s="4"/>
      <c r="F1268" s="4"/>
      <c r="G1268" s="4"/>
    </row>
    <row r="1269" spans="5:7">
      <c r="E1269" s="4"/>
      <c r="F1269" s="4"/>
      <c r="G1269" s="4"/>
    </row>
    <row r="1270" spans="5:7">
      <c r="E1270" s="4"/>
      <c r="F1270" s="4"/>
      <c r="G1270" s="4"/>
    </row>
    <row r="1271" spans="5:7">
      <c r="E1271" s="4"/>
      <c r="F1271" s="4"/>
      <c r="G1271" s="4"/>
    </row>
    <row r="1272" spans="5:7">
      <c r="E1272" s="4"/>
      <c r="F1272" s="4"/>
      <c r="G1272" s="4"/>
    </row>
    <row r="1273" spans="5:7">
      <c r="E1273" s="4"/>
      <c r="F1273" s="4"/>
      <c r="G1273" s="4"/>
    </row>
    <row r="1274" spans="5:7">
      <c r="E1274" s="4"/>
      <c r="F1274" s="4"/>
      <c r="G1274" s="4"/>
    </row>
    <row r="1275" spans="5:7">
      <c r="E1275" s="4"/>
      <c r="F1275" s="4"/>
      <c r="G1275" s="4"/>
    </row>
    <row r="1276" spans="5:7">
      <c r="E1276" s="4"/>
      <c r="F1276" s="4"/>
      <c r="G1276" s="4"/>
    </row>
    <row r="1277" spans="5:7">
      <c r="E1277" s="4"/>
      <c r="F1277" s="4"/>
      <c r="G1277" s="4"/>
    </row>
    <row r="1278" spans="5:7">
      <c r="E1278" s="4"/>
      <c r="F1278" s="4"/>
      <c r="G1278" s="4"/>
    </row>
    <row r="1279" spans="5:7">
      <c r="E1279" s="4"/>
      <c r="F1279" s="4"/>
      <c r="G1279" s="4"/>
    </row>
    <row r="1280" spans="5:7">
      <c r="E1280" s="4"/>
      <c r="F1280" s="4"/>
      <c r="G1280" s="4"/>
    </row>
    <row r="1281" spans="5:7">
      <c r="E1281" s="4"/>
      <c r="F1281" s="4"/>
      <c r="G1281" s="4"/>
    </row>
    <row r="1282" spans="5:7">
      <c r="E1282" s="4"/>
      <c r="F1282" s="4"/>
      <c r="G1282" s="4"/>
    </row>
    <row r="1283" spans="5:7">
      <c r="E1283" s="4"/>
      <c r="F1283" s="4"/>
      <c r="G1283" s="4"/>
    </row>
    <row r="1284" spans="5:7">
      <c r="E1284" s="4"/>
      <c r="F1284" s="4"/>
      <c r="G1284" s="4"/>
    </row>
    <row r="1285" spans="5:7">
      <c r="E1285" s="4"/>
      <c r="F1285" s="4"/>
      <c r="G1285" s="4"/>
    </row>
    <row r="1286" spans="5:7">
      <c r="E1286" s="4"/>
      <c r="F1286" s="4"/>
      <c r="G1286" s="4"/>
    </row>
    <row r="1287" spans="5:7">
      <c r="E1287" s="4"/>
      <c r="F1287" s="4"/>
      <c r="G1287" s="4"/>
    </row>
    <row r="1288" spans="5:7">
      <c r="E1288" s="4"/>
      <c r="F1288" s="4"/>
      <c r="G1288" s="4"/>
    </row>
    <row r="1289" spans="5:7">
      <c r="E1289" s="4"/>
      <c r="F1289" s="4"/>
      <c r="G1289" s="4"/>
    </row>
    <row r="1290" spans="5:7">
      <c r="E1290" s="4"/>
      <c r="F1290" s="4"/>
      <c r="G1290" s="4"/>
    </row>
    <row r="1291" spans="5:7">
      <c r="E1291" s="4"/>
      <c r="F1291" s="4"/>
      <c r="G1291" s="4"/>
    </row>
    <row r="1292" spans="5:7">
      <c r="E1292" s="4"/>
      <c r="F1292" s="4"/>
      <c r="G1292" s="4"/>
    </row>
    <row r="1293" spans="5:7">
      <c r="E1293" s="4"/>
      <c r="F1293" s="4"/>
      <c r="G1293" s="4"/>
    </row>
    <row r="1294" spans="5:7">
      <c r="E1294" s="4"/>
      <c r="F1294" s="4"/>
      <c r="G1294" s="4"/>
    </row>
    <row r="1295" spans="5:7">
      <c r="E1295" s="4"/>
      <c r="F1295" s="4"/>
      <c r="G1295" s="4"/>
    </row>
    <row r="1296" spans="5:7">
      <c r="E1296" s="4"/>
      <c r="F1296" s="4"/>
      <c r="G1296" s="4"/>
    </row>
    <row r="1297" spans="5:7">
      <c r="E1297" s="4"/>
      <c r="F1297" s="4"/>
      <c r="G1297" s="4"/>
    </row>
    <row r="1298" spans="5:7">
      <c r="E1298" s="4"/>
      <c r="F1298" s="4"/>
      <c r="G1298" s="4"/>
    </row>
    <row r="1299" spans="5:7">
      <c r="E1299" s="4"/>
      <c r="F1299" s="4"/>
      <c r="G1299" s="4"/>
    </row>
    <row r="1300" spans="5:7">
      <c r="E1300" s="4"/>
      <c r="F1300" s="4"/>
      <c r="G1300" s="4"/>
    </row>
    <row r="1301" spans="5:7">
      <c r="E1301" s="4"/>
      <c r="F1301" s="4"/>
      <c r="G1301" s="4"/>
    </row>
    <row r="1302" spans="5:7">
      <c r="E1302" s="4"/>
      <c r="F1302" s="4"/>
      <c r="G1302" s="4"/>
    </row>
    <row r="1303" spans="5:7">
      <c r="E1303" s="4"/>
      <c r="F1303" s="4"/>
      <c r="G1303" s="4"/>
    </row>
    <row r="1304" spans="5:7">
      <c r="E1304" s="4"/>
      <c r="F1304" s="4"/>
      <c r="G1304" s="4"/>
    </row>
    <row r="1305" spans="5:7">
      <c r="E1305" s="4"/>
      <c r="F1305" s="4"/>
      <c r="G1305" s="4"/>
    </row>
    <row r="1306" spans="5:7">
      <c r="E1306" s="4"/>
      <c r="F1306" s="4"/>
      <c r="G1306" s="4"/>
    </row>
    <row r="1307" spans="5:7">
      <c r="E1307" s="4"/>
      <c r="F1307" s="4"/>
      <c r="G1307" s="4"/>
    </row>
    <row r="1308" spans="5:7">
      <c r="E1308" s="4"/>
      <c r="F1308" s="4"/>
      <c r="G1308" s="4"/>
    </row>
    <row r="1309" spans="5:7">
      <c r="E1309" s="4"/>
      <c r="F1309" s="4"/>
      <c r="G1309" s="4"/>
    </row>
    <row r="1310" spans="5:7">
      <c r="E1310" s="4"/>
      <c r="F1310" s="4"/>
      <c r="G1310" s="4"/>
    </row>
    <row r="1311" spans="5:7">
      <c r="E1311" s="4"/>
      <c r="F1311" s="4"/>
      <c r="G1311" s="4"/>
    </row>
    <row r="1312" spans="5:7">
      <c r="E1312" s="4"/>
      <c r="F1312" s="4"/>
      <c r="G1312" s="4"/>
    </row>
    <row r="1313" spans="5:7">
      <c r="E1313" s="4"/>
      <c r="F1313" s="4"/>
      <c r="G1313" s="4"/>
    </row>
    <row r="1314" spans="5:7">
      <c r="E1314" s="4"/>
      <c r="F1314" s="4"/>
      <c r="G1314" s="4"/>
    </row>
    <row r="1315" spans="5:7">
      <c r="E1315" s="4"/>
      <c r="F1315" s="4"/>
      <c r="G1315" s="4"/>
    </row>
    <row r="1316" spans="5:7">
      <c r="E1316" s="4"/>
      <c r="F1316" s="4"/>
      <c r="G1316" s="4"/>
    </row>
    <row r="1317" spans="5:7">
      <c r="E1317" s="4"/>
      <c r="F1317" s="4"/>
      <c r="G1317" s="4"/>
    </row>
    <row r="1318" spans="5:7">
      <c r="E1318" s="4"/>
      <c r="F1318" s="4"/>
      <c r="G1318" s="4"/>
    </row>
    <row r="1319" spans="5:7">
      <c r="E1319" s="4"/>
      <c r="F1319" s="4"/>
      <c r="G1319" s="4"/>
    </row>
    <row r="1320" spans="5:7">
      <c r="E1320" s="4"/>
      <c r="F1320" s="4"/>
      <c r="G1320" s="4"/>
    </row>
    <row r="1321" spans="5:7">
      <c r="E1321" s="4"/>
      <c r="F1321" s="4"/>
      <c r="G1321" s="4"/>
    </row>
    <row r="1322" spans="5:7">
      <c r="E1322" s="4"/>
      <c r="F1322" s="4"/>
      <c r="G1322" s="4"/>
    </row>
    <row r="1323" spans="5:7">
      <c r="E1323" s="4"/>
      <c r="F1323" s="4"/>
      <c r="G1323" s="4"/>
    </row>
    <row r="1324" spans="5:7">
      <c r="E1324" s="4"/>
      <c r="F1324" s="4"/>
      <c r="G1324" s="4"/>
    </row>
    <row r="1325" spans="5:7">
      <c r="E1325" s="4"/>
      <c r="F1325" s="4"/>
      <c r="G1325" s="4"/>
    </row>
    <row r="1326" spans="5:7">
      <c r="E1326" s="4"/>
      <c r="F1326" s="4"/>
      <c r="G1326" s="4"/>
    </row>
    <row r="1327" spans="5:7">
      <c r="E1327" s="4"/>
      <c r="F1327" s="4"/>
      <c r="G1327" s="4"/>
    </row>
    <row r="1328" spans="5:7">
      <c r="E1328" s="4"/>
      <c r="F1328" s="4"/>
      <c r="G1328" s="4"/>
    </row>
    <row r="1329" spans="5:7">
      <c r="E1329" s="4"/>
      <c r="F1329" s="4"/>
      <c r="G1329" s="4"/>
    </row>
    <row r="1330" spans="5:7">
      <c r="E1330" s="4"/>
      <c r="F1330" s="4"/>
      <c r="G1330" s="4"/>
    </row>
    <row r="1331" spans="5:7">
      <c r="E1331" s="4"/>
      <c r="F1331" s="4"/>
      <c r="G1331" s="4"/>
    </row>
    <row r="1332" spans="5:7">
      <c r="E1332" s="4"/>
      <c r="F1332" s="4"/>
      <c r="G1332" s="4"/>
    </row>
    <row r="1333" spans="5:7">
      <c r="E1333" s="4"/>
      <c r="F1333" s="4"/>
      <c r="G1333" s="4"/>
    </row>
    <row r="1334" spans="5:7">
      <c r="E1334" s="4"/>
      <c r="F1334" s="4"/>
      <c r="G1334" s="4"/>
    </row>
    <row r="1335" spans="5:7">
      <c r="E1335" s="4"/>
      <c r="F1335" s="4"/>
      <c r="G1335" s="4"/>
    </row>
    <row r="1336" spans="5:7">
      <c r="E1336" s="4"/>
      <c r="F1336" s="4"/>
      <c r="G1336" s="4"/>
    </row>
    <row r="1337" spans="5:7">
      <c r="E1337" s="4"/>
      <c r="F1337" s="4"/>
      <c r="G1337" s="4"/>
    </row>
    <row r="1338" spans="5:7">
      <c r="E1338" s="4"/>
      <c r="F1338" s="4"/>
      <c r="G1338" s="4"/>
    </row>
    <row r="1339" spans="5:7">
      <c r="E1339" s="4"/>
      <c r="F1339" s="4"/>
      <c r="G1339" s="4"/>
    </row>
    <row r="1340" spans="5:7">
      <c r="E1340" s="4"/>
      <c r="F1340" s="4"/>
      <c r="G1340" s="4"/>
    </row>
    <row r="1341" spans="5:7">
      <c r="E1341" s="4"/>
      <c r="F1341" s="4"/>
      <c r="G1341" s="4"/>
    </row>
    <row r="1342" spans="5:7">
      <c r="E1342" s="4"/>
      <c r="F1342" s="4"/>
      <c r="G1342" s="4"/>
    </row>
    <row r="1343" spans="5:7">
      <c r="E1343" s="4"/>
      <c r="F1343" s="4"/>
      <c r="G1343" s="4"/>
    </row>
    <row r="1344" spans="5:7">
      <c r="E1344" s="4"/>
      <c r="F1344" s="4"/>
      <c r="G1344" s="4"/>
    </row>
    <row r="1345" spans="5:7">
      <c r="E1345" s="4"/>
      <c r="F1345" s="4"/>
      <c r="G1345" s="4"/>
    </row>
    <row r="1346" spans="5:7">
      <c r="E1346" s="4"/>
      <c r="F1346" s="4"/>
      <c r="G1346" s="4"/>
    </row>
    <row r="1347" spans="5:7">
      <c r="E1347" s="4"/>
      <c r="F1347" s="4"/>
      <c r="G1347" s="4"/>
    </row>
    <row r="1348" spans="5:7">
      <c r="E1348" s="4"/>
      <c r="F1348" s="4"/>
      <c r="G1348" s="4"/>
    </row>
    <row r="1349" spans="5:7">
      <c r="E1349" s="4"/>
      <c r="F1349" s="4"/>
      <c r="G1349" s="4"/>
    </row>
    <row r="1350" spans="5:7">
      <c r="E1350" s="4"/>
      <c r="F1350" s="4"/>
      <c r="G1350" s="4"/>
    </row>
    <row r="1351" spans="5:7">
      <c r="E1351" s="4"/>
      <c r="F1351" s="4"/>
      <c r="G1351" s="4"/>
    </row>
    <row r="1352" spans="5:7">
      <c r="E1352" s="4"/>
      <c r="F1352" s="4"/>
      <c r="G1352" s="4"/>
    </row>
    <row r="1353" spans="5:7">
      <c r="E1353" s="4"/>
      <c r="F1353" s="4"/>
      <c r="G1353" s="4"/>
    </row>
    <row r="1354" spans="5:7">
      <c r="E1354" s="4"/>
      <c r="F1354" s="4"/>
      <c r="G1354" s="4"/>
    </row>
    <row r="1355" spans="5:7">
      <c r="E1355" s="4"/>
      <c r="F1355" s="4"/>
      <c r="G1355" s="4"/>
    </row>
    <row r="1356" spans="5:7">
      <c r="E1356" s="4"/>
      <c r="F1356" s="4"/>
      <c r="G1356" s="4"/>
    </row>
    <row r="1357" spans="5:7">
      <c r="E1357" s="4"/>
      <c r="F1357" s="4"/>
      <c r="G1357" s="4"/>
    </row>
    <row r="1358" spans="5:7">
      <c r="E1358" s="4"/>
      <c r="F1358" s="4"/>
      <c r="G1358" s="4"/>
    </row>
    <row r="1359" spans="5:7">
      <c r="E1359" s="4"/>
      <c r="F1359" s="4"/>
      <c r="G1359" s="4"/>
    </row>
    <row r="1360" spans="5:7">
      <c r="E1360" s="4"/>
      <c r="F1360" s="4"/>
      <c r="G1360" s="4"/>
    </row>
    <row r="1361" spans="5:7">
      <c r="E1361" s="4"/>
      <c r="F1361" s="4"/>
      <c r="G1361" s="4"/>
    </row>
    <row r="1362" spans="5:7">
      <c r="E1362" s="4"/>
      <c r="F1362" s="4"/>
      <c r="G1362" s="4"/>
    </row>
    <row r="1363" spans="5:7">
      <c r="E1363" s="4"/>
      <c r="F1363" s="4"/>
      <c r="G1363" s="4"/>
    </row>
    <row r="1364" spans="5:7">
      <c r="E1364" s="4"/>
      <c r="F1364" s="4"/>
      <c r="G1364" s="4"/>
    </row>
    <row r="1365" spans="5:7">
      <c r="E1365" s="4"/>
      <c r="F1365" s="4"/>
      <c r="G1365" s="4"/>
    </row>
    <row r="1366" spans="5:7">
      <c r="E1366" s="4"/>
      <c r="F1366" s="4"/>
      <c r="G1366" s="4"/>
    </row>
    <row r="1367" spans="5:7">
      <c r="E1367" s="4"/>
      <c r="F1367" s="4"/>
      <c r="G1367" s="4"/>
    </row>
    <row r="1368" spans="5:7">
      <c r="E1368" s="4"/>
      <c r="F1368" s="4"/>
      <c r="G1368" s="4"/>
    </row>
    <row r="1369" spans="5:7">
      <c r="E1369" s="4"/>
      <c r="F1369" s="4"/>
      <c r="G1369" s="4"/>
    </row>
    <row r="1370" spans="5:7">
      <c r="E1370" s="4"/>
      <c r="F1370" s="4"/>
      <c r="G1370" s="4"/>
    </row>
    <row r="1371" spans="5:7">
      <c r="E1371" s="4"/>
      <c r="F1371" s="4"/>
      <c r="G1371" s="4"/>
    </row>
    <row r="1372" spans="5:7">
      <c r="E1372" s="4"/>
      <c r="F1372" s="4"/>
      <c r="G1372" s="4"/>
    </row>
    <row r="1373" spans="5:7">
      <c r="E1373" s="4"/>
      <c r="F1373" s="4"/>
      <c r="G1373" s="4"/>
    </row>
    <row r="1374" spans="5:7">
      <c r="E1374" s="4"/>
      <c r="F1374" s="4"/>
      <c r="G1374" s="4"/>
    </row>
    <row r="1375" spans="5:7">
      <c r="E1375" s="4"/>
      <c r="F1375" s="4"/>
      <c r="G1375" s="4"/>
    </row>
    <row r="1376" spans="5:7">
      <c r="E1376" s="4"/>
      <c r="F1376" s="4"/>
      <c r="G1376" s="4"/>
    </row>
    <row r="1377" spans="5:7">
      <c r="E1377" s="4"/>
      <c r="F1377" s="4"/>
      <c r="G1377" s="4"/>
    </row>
    <row r="1378" spans="5:7">
      <c r="E1378" s="4"/>
      <c r="F1378" s="4"/>
      <c r="G1378" s="4"/>
    </row>
    <row r="1379" spans="5:7">
      <c r="E1379" s="4"/>
      <c r="F1379" s="4"/>
      <c r="G1379" s="4"/>
    </row>
    <row r="1380" spans="5:7">
      <c r="E1380" s="4"/>
      <c r="F1380" s="4"/>
      <c r="G1380" s="4"/>
    </row>
    <row r="1381" spans="5:7">
      <c r="E1381" s="4"/>
      <c r="F1381" s="4"/>
      <c r="G1381" s="4"/>
    </row>
    <row r="1382" spans="5:7">
      <c r="E1382" s="4"/>
      <c r="F1382" s="4"/>
      <c r="G1382" s="4"/>
    </row>
    <row r="1383" spans="5:7">
      <c r="E1383" s="4"/>
      <c r="F1383" s="4"/>
      <c r="G1383" s="4"/>
    </row>
    <row r="1384" spans="5:7">
      <c r="E1384" s="4"/>
      <c r="F1384" s="4"/>
      <c r="G1384" s="4"/>
    </row>
    <row r="1385" spans="5:7">
      <c r="E1385" s="4"/>
      <c r="F1385" s="4"/>
      <c r="G1385" s="4"/>
    </row>
    <row r="1386" spans="5:7">
      <c r="E1386" s="4"/>
      <c r="F1386" s="4"/>
      <c r="G1386" s="4"/>
    </row>
    <row r="1387" spans="5:7">
      <c r="E1387" s="4"/>
      <c r="F1387" s="4"/>
      <c r="G1387" s="4"/>
    </row>
    <row r="1388" spans="5:7">
      <c r="E1388" s="4"/>
      <c r="F1388" s="4"/>
      <c r="G1388" s="4"/>
    </row>
    <row r="1389" spans="5:7">
      <c r="E1389" s="4"/>
      <c r="F1389" s="4"/>
      <c r="G1389" s="4"/>
    </row>
    <row r="1390" spans="5:7">
      <c r="E1390" s="4"/>
      <c r="F1390" s="4"/>
      <c r="G1390" s="4"/>
    </row>
    <row r="1391" spans="5:7">
      <c r="E1391" s="4"/>
      <c r="F1391" s="4"/>
      <c r="G1391" s="4"/>
    </row>
    <row r="1392" spans="5:7">
      <c r="E1392" s="4"/>
      <c r="F1392" s="4"/>
      <c r="G1392" s="4"/>
    </row>
    <row r="1393" spans="5:7">
      <c r="E1393" s="4"/>
      <c r="F1393" s="4"/>
      <c r="G1393" s="4"/>
    </row>
    <row r="1394" spans="5:7">
      <c r="E1394" s="4"/>
      <c r="F1394" s="4"/>
      <c r="G1394" s="4"/>
    </row>
    <row r="1395" spans="5:7">
      <c r="E1395" s="4"/>
      <c r="F1395" s="4"/>
      <c r="G1395" s="4"/>
    </row>
    <row r="1396" spans="5:7">
      <c r="E1396" s="4"/>
      <c r="F1396" s="4"/>
      <c r="G1396" s="4"/>
    </row>
    <row r="1397" spans="5:7">
      <c r="E1397" s="4"/>
      <c r="F1397" s="4"/>
      <c r="G1397" s="4"/>
    </row>
    <row r="1398" spans="5:7">
      <c r="E1398" s="4"/>
      <c r="F1398" s="4"/>
      <c r="G1398" s="4"/>
    </row>
    <row r="1399" spans="5:7">
      <c r="E1399" s="4"/>
      <c r="F1399" s="4"/>
      <c r="G1399" s="4"/>
    </row>
    <row r="1400" spans="5:7">
      <c r="E1400" s="4"/>
      <c r="F1400" s="4"/>
      <c r="G1400" s="4"/>
    </row>
    <row r="1401" spans="5:7">
      <c r="E1401" s="4"/>
      <c r="F1401" s="4"/>
      <c r="G1401" s="4"/>
    </row>
    <row r="1402" spans="5:7">
      <c r="E1402" s="4"/>
      <c r="F1402" s="4"/>
      <c r="G1402" s="4"/>
    </row>
    <row r="1403" spans="5:7">
      <c r="E1403" s="4"/>
      <c r="F1403" s="4"/>
      <c r="G1403" s="4"/>
    </row>
    <row r="1404" spans="5:7">
      <c r="E1404" s="4"/>
      <c r="F1404" s="4"/>
      <c r="G1404" s="4"/>
    </row>
    <row r="1405" spans="5:7">
      <c r="E1405" s="4"/>
      <c r="F1405" s="4"/>
      <c r="G1405" s="4"/>
    </row>
    <row r="1406" spans="5:7">
      <c r="E1406" s="4"/>
      <c r="F1406" s="4"/>
      <c r="G1406" s="4"/>
    </row>
    <row r="1407" spans="5:7">
      <c r="E1407" s="4"/>
      <c r="F1407" s="4"/>
      <c r="G1407" s="4"/>
    </row>
    <row r="1408" spans="5:7">
      <c r="E1408" s="4"/>
      <c r="F1408" s="4"/>
      <c r="G1408" s="4"/>
    </row>
    <row r="1409" spans="5:7">
      <c r="E1409" s="4"/>
      <c r="F1409" s="4"/>
      <c r="G1409" s="4"/>
    </row>
    <row r="1410" spans="5:7">
      <c r="E1410" s="4"/>
      <c r="F1410" s="4"/>
      <c r="G1410" s="4"/>
    </row>
    <row r="1411" spans="5:7">
      <c r="E1411" s="4"/>
      <c r="F1411" s="4"/>
      <c r="G1411" s="4"/>
    </row>
    <row r="1412" spans="5:7">
      <c r="E1412" s="4"/>
      <c r="F1412" s="4"/>
      <c r="G1412" s="4"/>
    </row>
    <row r="1413" spans="5:7">
      <c r="E1413" s="4"/>
      <c r="F1413" s="4"/>
      <c r="G1413" s="4"/>
    </row>
    <row r="1414" spans="5:7">
      <c r="E1414" s="4"/>
      <c r="F1414" s="4"/>
      <c r="G1414" s="4"/>
    </row>
    <row r="1415" spans="5:7">
      <c r="E1415" s="4"/>
      <c r="F1415" s="4"/>
      <c r="G1415" s="4"/>
    </row>
    <row r="1416" spans="5:7">
      <c r="E1416" s="4"/>
      <c r="F1416" s="4"/>
      <c r="G1416" s="4"/>
    </row>
    <row r="1417" spans="5:7">
      <c r="E1417" s="4"/>
      <c r="F1417" s="4"/>
      <c r="G1417" s="4"/>
    </row>
    <row r="1418" spans="5:7">
      <c r="E1418" s="4"/>
      <c r="F1418" s="4"/>
      <c r="G1418" s="4"/>
    </row>
    <row r="1419" spans="5:7">
      <c r="E1419" s="4"/>
      <c r="F1419" s="4"/>
      <c r="G1419" s="4"/>
    </row>
    <row r="1420" spans="5:7">
      <c r="E1420" s="4"/>
      <c r="F1420" s="4"/>
      <c r="G1420" s="4"/>
    </row>
    <row r="1421" spans="5:7">
      <c r="E1421" s="4"/>
      <c r="F1421" s="4"/>
      <c r="G1421" s="4"/>
    </row>
    <row r="1422" spans="5:7">
      <c r="E1422" s="4"/>
      <c r="F1422" s="4"/>
      <c r="G1422" s="4"/>
    </row>
    <row r="1423" spans="5:7">
      <c r="E1423" s="4"/>
      <c r="F1423" s="4"/>
      <c r="G1423" s="4"/>
    </row>
    <row r="1424" spans="5:7">
      <c r="E1424" s="4"/>
      <c r="F1424" s="4"/>
      <c r="G1424" s="4"/>
    </row>
    <row r="1425" spans="5:7">
      <c r="E1425" s="4"/>
      <c r="F1425" s="4"/>
      <c r="G1425" s="4"/>
    </row>
    <row r="1426" spans="5:7">
      <c r="E1426" s="4"/>
      <c r="F1426" s="4"/>
      <c r="G1426" s="4"/>
    </row>
    <row r="1427" spans="5:7">
      <c r="E1427" s="4"/>
      <c r="F1427" s="4"/>
      <c r="G1427" s="4"/>
    </row>
    <row r="1428" spans="5:7">
      <c r="E1428" s="4"/>
      <c r="F1428" s="4"/>
      <c r="G1428" s="4"/>
    </row>
    <row r="1429" spans="5:7">
      <c r="E1429" s="4"/>
      <c r="F1429" s="4"/>
      <c r="G1429" s="4"/>
    </row>
    <row r="1430" spans="5:7">
      <c r="E1430" s="4"/>
      <c r="F1430" s="4"/>
      <c r="G1430" s="4"/>
    </row>
    <row r="1431" spans="5:7">
      <c r="E1431" s="4"/>
      <c r="F1431" s="4"/>
      <c r="G1431" s="4"/>
    </row>
    <row r="1432" spans="5:7">
      <c r="E1432" s="4"/>
      <c r="F1432" s="4"/>
      <c r="G1432" s="4"/>
    </row>
    <row r="1433" spans="5:7">
      <c r="E1433" s="4"/>
      <c r="F1433" s="4"/>
      <c r="G1433" s="4"/>
    </row>
    <row r="1434" spans="5:7">
      <c r="E1434" s="4"/>
      <c r="F1434" s="4"/>
      <c r="G1434" s="4"/>
    </row>
    <row r="1435" spans="5:7">
      <c r="E1435" s="4"/>
      <c r="F1435" s="4"/>
      <c r="G1435" s="4"/>
    </row>
    <row r="1436" spans="5:7">
      <c r="E1436" s="4"/>
      <c r="F1436" s="4"/>
      <c r="G1436" s="4"/>
    </row>
    <row r="1437" spans="5:7">
      <c r="E1437" s="4"/>
      <c r="F1437" s="4"/>
      <c r="G1437" s="4"/>
    </row>
    <row r="1438" spans="5:7">
      <c r="E1438" s="4"/>
      <c r="F1438" s="4"/>
      <c r="G1438" s="4"/>
    </row>
    <row r="1439" spans="5:7">
      <c r="E1439" s="4"/>
      <c r="F1439" s="4"/>
      <c r="G1439" s="4"/>
    </row>
    <row r="1440" spans="5:7">
      <c r="E1440" s="4"/>
      <c r="F1440" s="4"/>
      <c r="G1440" s="4"/>
    </row>
    <row r="1441" spans="5:7">
      <c r="E1441" s="4"/>
      <c r="F1441" s="4"/>
      <c r="G1441" s="4"/>
    </row>
    <row r="1442" spans="5:7">
      <c r="E1442" s="4"/>
      <c r="F1442" s="4"/>
      <c r="G1442" s="4"/>
    </row>
    <row r="1443" spans="5:7">
      <c r="E1443" s="4"/>
      <c r="F1443" s="4"/>
      <c r="G1443" s="4"/>
    </row>
    <row r="1444" spans="5:7">
      <c r="E1444" s="4"/>
      <c r="F1444" s="4"/>
      <c r="G1444" s="4"/>
    </row>
    <row r="1445" spans="5:7">
      <c r="E1445" s="4"/>
      <c r="F1445" s="4"/>
      <c r="G1445" s="4"/>
    </row>
    <row r="1446" spans="5:7">
      <c r="E1446" s="4"/>
      <c r="F1446" s="4"/>
      <c r="G1446" s="4"/>
    </row>
    <row r="1447" spans="5:7">
      <c r="E1447" s="4"/>
      <c r="F1447" s="4"/>
      <c r="G1447" s="4"/>
    </row>
    <row r="1448" spans="5:7">
      <c r="E1448" s="4"/>
      <c r="F1448" s="4"/>
      <c r="G1448" s="4"/>
    </row>
    <row r="1449" spans="5:7">
      <c r="E1449" s="4"/>
      <c r="F1449" s="4"/>
      <c r="G1449" s="4"/>
    </row>
    <row r="1450" spans="5:7">
      <c r="E1450" s="4"/>
      <c r="F1450" s="4"/>
      <c r="G1450" s="4"/>
    </row>
    <row r="1451" spans="5:7">
      <c r="E1451" s="4"/>
      <c r="F1451" s="4"/>
      <c r="G1451" s="4"/>
    </row>
    <row r="1452" spans="5:7">
      <c r="E1452" s="4"/>
      <c r="F1452" s="4"/>
      <c r="G1452" s="4"/>
    </row>
    <row r="1453" spans="5:7">
      <c r="E1453" s="4"/>
      <c r="F1453" s="4"/>
      <c r="G1453" s="4"/>
    </row>
    <row r="1454" spans="5:7">
      <c r="E1454" s="4"/>
      <c r="F1454" s="4"/>
      <c r="G1454" s="4"/>
    </row>
    <row r="1455" spans="5:7">
      <c r="E1455" s="4"/>
      <c r="F1455" s="4"/>
      <c r="G1455" s="4"/>
    </row>
    <row r="1456" spans="5:7">
      <c r="E1456" s="4"/>
      <c r="F1456" s="4"/>
      <c r="G1456" s="4"/>
    </row>
    <row r="1457" spans="5:7">
      <c r="E1457" s="4"/>
      <c r="F1457" s="4"/>
      <c r="G1457" s="4"/>
    </row>
    <row r="1458" spans="5:7">
      <c r="E1458" s="4"/>
      <c r="F1458" s="4"/>
      <c r="G1458" s="4"/>
    </row>
    <row r="1459" spans="5:7">
      <c r="E1459" s="4"/>
      <c r="F1459" s="4"/>
      <c r="G1459" s="4"/>
    </row>
    <row r="1460" spans="5:7">
      <c r="E1460" s="4"/>
      <c r="F1460" s="4"/>
      <c r="G1460" s="4"/>
    </row>
    <row r="1461" spans="5:7">
      <c r="E1461" s="4"/>
      <c r="F1461" s="4"/>
      <c r="G1461" s="4"/>
    </row>
    <row r="1462" spans="5:7">
      <c r="E1462" s="4"/>
      <c r="F1462" s="4"/>
      <c r="G1462" s="4"/>
    </row>
    <row r="1463" spans="5:7">
      <c r="E1463" s="4"/>
      <c r="F1463" s="4"/>
      <c r="G1463" s="4"/>
    </row>
    <row r="1464" spans="5:7">
      <c r="E1464" s="4"/>
      <c r="F1464" s="4"/>
      <c r="G1464" s="4"/>
    </row>
    <row r="1465" spans="5:7">
      <c r="E1465" s="4"/>
      <c r="F1465" s="4"/>
      <c r="G1465" s="4"/>
    </row>
    <row r="1466" spans="5:7">
      <c r="E1466" s="4"/>
      <c r="F1466" s="4"/>
      <c r="G1466" s="4"/>
    </row>
    <row r="1467" spans="5:7">
      <c r="E1467" s="4"/>
      <c r="F1467" s="4"/>
      <c r="G1467" s="4"/>
    </row>
    <row r="1468" spans="5:7">
      <c r="E1468" s="4"/>
      <c r="F1468" s="4"/>
      <c r="G1468" s="4"/>
    </row>
    <row r="1469" spans="5:7">
      <c r="E1469" s="4"/>
      <c r="F1469" s="4"/>
      <c r="G1469" s="4"/>
    </row>
    <row r="1470" spans="5:7">
      <c r="E1470" s="4"/>
      <c r="F1470" s="4"/>
      <c r="G1470" s="4"/>
    </row>
    <row r="1471" spans="5:7">
      <c r="E1471" s="4"/>
      <c r="F1471" s="4"/>
      <c r="G1471" s="4"/>
    </row>
    <row r="1472" spans="5:7">
      <c r="E1472" s="4"/>
      <c r="F1472" s="4"/>
      <c r="G1472" s="4"/>
    </row>
    <row r="1473" spans="5:7">
      <c r="E1473" s="4"/>
      <c r="F1473" s="4"/>
      <c r="G1473" s="4"/>
    </row>
    <row r="1474" spans="5:7">
      <c r="E1474" s="4"/>
      <c r="F1474" s="4"/>
      <c r="G1474" s="4"/>
    </row>
    <row r="1475" spans="5:7">
      <c r="E1475" s="4"/>
      <c r="F1475" s="4"/>
      <c r="G1475" s="4"/>
    </row>
    <row r="1476" spans="5:7">
      <c r="E1476" s="4"/>
      <c r="F1476" s="4"/>
      <c r="G1476" s="4"/>
    </row>
    <row r="1477" spans="5:7">
      <c r="E1477" s="4"/>
      <c r="F1477" s="4"/>
      <c r="G1477" s="4"/>
    </row>
    <row r="1478" spans="5:7">
      <c r="E1478" s="4"/>
      <c r="F1478" s="4"/>
      <c r="G1478" s="4"/>
    </row>
    <row r="1479" spans="5:7">
      <c r="E1479" s="4"/>
      <c r="F1479" s="4"/>
      <c r="G1479" s="4"/>
    </row>
    <row r="1480" spans="5:7">
      <c r="E1480" s="4"/>
      <c r="F1480" s="4"/>
      <c r="G1480" s="4"/>
    </row>
    <row r="1481" spans="5:7">
      <c r="E1481" s="4"/>
      <c r="F1481" s="4"/>
      <c r="G1481" s="4"/>
    </row>
    <row r="1482" spans="5:7">
      <c r="E1482" s="4"/>
      <c r="F1482" s="4"/>
      <c r="G1482" s="4"/>
    </row>
    <row r="1483" spans="5:7">
      <c r="E1483" s="4"/>
      <c r="F1483" s="4"/>
      <c r="G1483" s="4"/>
    </row>
    <row r="1484" spans="5:7">
      <c r="E1484" s="4"/>
      <c r="F1484" s="4"/>
      <c r="G1484" s="4"/>
    </row>
    <row r="1485" spans="5:7">
      <c r="E1485" s="4"/>
      <c r="F1485" s="4"/>
      <c r="G1485" s="4"/>
    </row>
    <row r="1486" spans="5:7">
      <c r="E1486" s="4"/>
      <c r="F1486" s="4"/>
      <c r="G1486" s="4"/>
    </row>
    <row r="1487" spans="5:7">
      <c r="E1487" s="4"/>
      <c r="F1487" s="4"/>
      <c r="G1487" s="4"/>
    </row>
    <row r="1488" spans="5:7">
      <c r="E1488" s="4"/>
      <c r="F1488" s="4"/>
      <c r="G1488" s="4"/>
    </row>
    <row r="1489" spans="5:7">
      <c r="E1489" s="4"/>
      <c r="F1489" s="4"/>
      <c r="G1489" s="4"/>
    </row>
    <row r="1490" spans="5:7">
      <c r="E1490" s="4"/>
      <c r="F1490" s="4"/>
      <c r="G1490" s="4"/>
    </row>
    <row r="1491" spans="5:7">
      <c r="E1491" s="4"/>
      <c r="F1491" s="4"/>
      <c r="G1491" s="4"/>
    </row>
    <row r="1492" spans="5:7">
      <c r="E1492" s="4"/>
      <c r="F1492" s="4"/>
      <c r="G1492" s="4"/>
    </row>
    <row r="1493" spans="5:7">
      <c r="E1493" s="4"/>
      <c r="F1493" s="4"/>
      <c r="G1493" s="4"/>
    </row>
    <row r="1494" spans="5:7">
      <c r="E1494" s="4"/>
      <c r="F1494" s="4"/>
      <c r="G1494" s="4"/>
    </row>
    <row r="1495" spans="5:7">
      <c r="E1495" s="4"/>
      <c r="F1495" s="4"/>
      <c r="G1495" s="4"/>
    </row>
    <row r="1496" spans="5:7">
      <c r="E1496" s="4"/>
      <c r="F1496" s="4"/>
      <c r="G1496" s="4"/>
    </row>
    <row r="1497" spans="5:7">
      <c r="E1497" s="4"/>
      <c r="F1497" s="4"/>
      <c r="G1497" s="4"/>
    </row>
    <row r="1498" spans="5:7">
      <c r="E1498" s="4"/>
      <c r="F1498" s="4"/>
      <c r="G1498" s="4"/>
    </row>
    <row r="1499" spans="5:7">
      <c r="E1499" s="4"/>
      <c r="F1499" s="4"/>
      <c r="G1499" s="4"/>
    </row>
    <row r="1500" spans="5:7">
      <c r="E1500" s="4"/>
      <c r="F1500" s="4"/>
      <c r="G1500" s="4"/>
    </row>
    <row r="1501" spans="5:7">
      <c r="E1501" s="4"/>
      <c r="F1501" s="4"/>
      <c r="G1501" s="4"/>
    </row>
    <row r="1502" spans="5:7">
      <c r="E1502" s="4"/>
      <c r="F1502" s="4"/>
      <c r="G1502" s="4"/>
    </row>
    <row r="1503" spans="5:7">
      <c r="E1503" s="4"/>
      <c r="F1503" s="4"/>
      <c r="G1503" s="4"/>
    </row>
    <row r="1504" spans="5:7">
      <c r="E1504" s="4"/>
      <c r="F1504" s="4"/>
      <c r="G1504" s="4"/>
    </row>
    <row r="1505" spans="5:7">
      <c r="E1505" s="4"/>
      <c r="F1505" s="4"/>
      <c r="G1505" s="4"/>
    </row>
    <row r="1506" spans="5:7">
      <c r="E1506" s="4"/>
      <c r="F1506" s="4"/>
      <c r="G1506" s="4"/>
    </row>
    <row r="1507" spans="5:7">
      <c r="E1507" s="4"/>
      <c r="F1507" s="4"/>
      <c r="G1507" s="4"/>
    </row>
    <row r="1508" spans="5:7">
      <c r="E1508" s="4"/>
      <c r="F1508" s="4"/>
      <c r="G1508" s="4"/>
    </row>
    <row r="1509" spans="5:7">
      <c r="E1509" s="4"/>
      <c r="F1509" s="4"/>
      <c r="G1509" s="4"/>
    </row>
    <row r="1510" spans="5:7">
      <c r="E1510" s="4"/>
      <c r="F1510" s="4"/>
      <c r="G1510" s="4"/>
    </row>
    <row r="1511" spans="5:7">
      <c r="E1511" s="4"/>
      <c r="F1511" s="4"/>
      <c r="G1511" s="4"/>
    </row>
    <row r="1512" spans="5:7">
      <c r="E1512" s="4"/>
      <c r="F1512" s="4"/>
      <c r="G1512" s="4"/>
    </row>
    <row r="1513" spans="5:7">
      <c r="E1513" s="4"/>
      <c r="F1513" s="4"/>
      <c r="G1513" s="4"/>
    </row>
    <row r="1514" spans="5:7">
      <c r="E1514" s="4"/>
      <c r="F1514" s="4"/>
      <c r="G1514" s="4"/>
    </row>
    <row r="1515" spans="5:7">
      <c r="E1515" s="4"/>
      <c r="F1515" s="4"/>
      <c r="G1515" s="4"/>
    </row>
    <row r="1516" spans="5:7">
      <c r="E1516" s="4"/>
      <c r="F1516" s="4"/>
      <c r="G1516" s="4"/>
    </row>
    <row r="1517" spans="5:7">
      <c r="E1517" s="4"/>
      <c r="F1517" s="4"/>
      <c r="G1517" s="4"/>
    </row>
    <row r="1518" spans="5:7">
      <c r="E1518" s="4"/>
      <c r="F1518" s="4"/>
      <c r="G1518" s="4"/>
    </row>
    <row r="1519" spans="5:7">
      <c r="E1519" s="4"/>
      <c r="F1519" s="4"/>
      <c r="G1519" s="4"/>
    </row>
    <row r="1520" spans="5:7">
      <c r="E1520" s="4"/>
      <c r="F1520" s="4"/>
      <c r="G1520" s="4"/>
    </row>
    <row r="1521" spans="5:7">
      <c r="E1521" s="4"/>
      <c r="F1521" s="4"/>
      <c r="G1521" s="4"/>
    </row>
    <row r="1522" spans="5:7">
      <c r="E1522" s="4"/>
      <c r="F1522" s="4"/>
      <c r="G1522" s="4"/>
    </row>
    <row r="1523" spans="5:7">
      <c r="E1523" s="4"/>
      <c r="F1523" s="4"/>
      <c r="G1523" s="4"/>
    </row>
    <row r="1524" spans="5:7">
      <c r="E1524" s="4"/>
      <c r="F1524" s="4"/>
      <c r="G1524" s="4"/>
    </row>
    <row r="1525" spans="5:7">
      <c r="E1525" s="4"/>
      <c r="F1525" s="4"/>
      <c r="G1525" s="4"/>
    </row>
    <row r="1526" spans="5:7">
      <c r="E1526" s="4"/>
      <c r="F1526" s="4"/>
      <c r="G1526" s="4"/>
    </row>
    <row r="1527" spans="5:7">
      <c r="E1527" s="4"/>
      <c r="F1527" s="4"/>
      <c r="G1527" s="4"/>
    </row>
    <row r="1528" spans="5:7">
      <c r="E1528" s="4"/>
      <c r="F1528" s="4"/>
      <c r="G1528" s="4"/>
    </row>
    <row r="1529" spans="5:7">
      <c r="E1529" s="4"/>
      <c r="F1529" s="4"/>
      <c r="G1529" s="4"/>
    </row>
    <row r="1530" spans="5:7">
      <c r="E1530" s="4"/>
      <c r="F1530" s="4"/>
      <c r="G1530" s="4"/>
    </row>
    <row r="1531" spans="5:7">
      <c r="E1531" s="4"/>
      <c r="F1531" s="4"/>
      <c r="G1531" s="4"/>
    </row>
    <row r="1532" spans="5:7">
      <c r="E1532" s="4"/>
      <c r="F1532" s="4"/>
      <c r="G1532" s="4"/>
    </row>
    <row r="1533" spans="5:7">
      <c r="E1533" s="4"/>
      <c r="F1533" s="4"/>
      <c r="G1533" s="4"/>
    </row>
    <row r="1534" spans="5:7">
      <c r="E1534" s="4"/>
      <c r="F1534" s="4"/>
      <c r="G1534" s="4"/>
    </row>
    <row r="1535" spans="5:7">
      <c r="E1535" s="4"/>
      <c r="F1535" s="4"/>
      <c r="G1535" s="4"/>
    </row>
    <row r="1536" spans="5:7">
      <c r="E1536" s="4"/>
      <c r="F1536" s="4"/>
      <c r="G1536" s="4"/>
    </row>
    <row r="1537" spans="5:7">
      <c r="E1537" s="4"/>
      <c r="F1537" s="4"/>
      <c r="G1537" s="4"/>
    </row>
    <row r="1538" spans="5:7">
      <c r="E1538" s="4"/>
      <c r="F1538" s="4"/>
      <c r="G1538" s="4"/>
    </row>
    <row r="1539" spans="5:7">
      <c r="E1539" s="4"/>
      <c r="F1539" s="4"/>
      <c r="G1539" s="4"/>
    </row>
    <row r="1540" spans="5:7">
      <c r="E1540" s="4"/>
      <c r="F1540" s="4"/>
      <c r="G1540" s="4"/>
    </row>
    <row r="1541" spans="5:7">
      <c r="E1541" s="4"/>
      <c r="F1541" s="4"/>
      <c r="G1541" s="4"/>
    </row>
    <row r="1542" spans="5:7">
      <c r="E1542" s="4"/>
      <c r="F1542" s="4"/>
      <c r="G1542" s="4"/>
    </row>
    <row r="1543" spans="5:7">
      <c r="E1543" s="4"/>
      <c r="F1543" s="4"/>
      <c r="G1543" s="4"/>
    </row>
    <row r="1544" spans="5:7">
      <c r="E1544" s="4"/>
      <c r="F1544" s="4"/>
      <c r="G1544" s="4"/>
    </row>
    <row r="1545" spans="5:7">
      <c r="E1545" s="4"/>
      <c r="F1545" s="4"/>
      <c r="G1545" s="4"/>
    </row>
    <row r="1546" spans="5:7">
      <c r="E1546" s="4"/>
      <c r="F1546" s="4"/>
      <c r="G1546" s="4"/>
    </row>
    <row r="1547" spans="5:7">
      <c r="E1547" s="4"/>
      <c r="F1547" s="4"/>
      <c r="G1547" s="4"/>
    </row>
    <row r="1548" spans="5:7">
      <c r="E1548" s="4"/>
      <c r="F1548" s="4"/>
      <c r="G1548" s="4"/>
    </row>
    <row r="1549" spans="5:7">
      <c r="E1549" s="4"/>
      <c r="F1549" s="4"/>
      <c r="G1549" s="4"/>
    </row>
    <row r="1550" spans="5:7">
      <c r="E1550" s="4"/>
      <c r="F1550" s="4"/>
      <c r="G1550" s="4"/>
    </row>
    <row r="1551" spans="5:7">
      <c r="E1551" s="4"/>
      <c r="F1551" s="4"/>
      <c r="G1551" s="4"/>
    </row>
    <row r="1552" spans="5:7">
      <c r="E1552" s="4"/>
      <c r="F1552" s="4"/>
      <c r="G1552" s="4"/>
    </row>
    <row r="1553" spans="5:7">
      <c r="E1553" s="4"/>
      <c r="F1553" s="4"/>
      <c r="G1553" s="4"/>
    </row>
    <row r="1554" spans="5:7">
      <c r="E1554" s="4"/>
      <c r="F1554" s="4"/>
      <c r="G1554" s="4"/>
    </row>
    <row r="1555" spans="5:7">
      <c r="E1555" s="4"/>
      <c r="F1555" s="4"/>
      <c r="G1555" s="4"/>
    </row>
    <row r="1556" spans="5:7">
      <c r="E1556" s="4"/>
      <c r="F1556" s="4"/>
      <c r="G1556" s="4"/>
    </row>
    <row r="1557" spans="5:7">
      <c r="E1557" s="4"/>
      <c r="F1557" s="4"/>
      <c r="G1557" s="4"/>
    </row>
    <row r="1558" spans="5:7">
      <c r="E1558" s="4"/>
      <c r="F1558" s="4"/>
      <c r="G1558" s="4"/>
    </row>
    <row r="1559" spans="5:7">
      <c r="E1559" s="4"/>
      <c r="F1559" s="4"/>
      <c r="G1559" s="4"/>
    </row>
    <row r="1560" spans="5:7">
      <c r="E1560" s="4"/>
      <c r="F1560" s="4"/>
      <c r="G1560" s="4"/>
    </row>
    <row r="1561" spans="5:7">
      <c r="E1561" s="4"/>
      <c r="F1561" s="4"/>
      <c r="G1561" s="4"/>
    </row>
    <row r="1562" spans="5:7">
      <c r="E1562" s="4"/>
      <c r="F1562" s="4"/>
      <c r="G1562" s="4"/>
    </row>
    <row r="1563" spans="5:7">
      <c r="E1563" s="4"/>
      <c r="F1563" s="4"/>
      <c r="G1563" s="4"/>
    </row>
    <row r="1564" spans="5:7">
      <c r="E1564" s="4"/>
      <c r="F1564" s="4"/>
      <c r="G1564" s="4"/>
    </row>
    <row r="1565" spans="5:7">
      <c r="E1565" s="4"/>
      <c r="F1565" s="4"/>
      <c r="G1565" s="4"/>
    </row>
    <row r="1566" spans="5:7">
      <c r="E1566" s="4"/>
      <c r="F1566" s="4"/>
      <c r="G1566" s="4"/>
    </row>
    <row r="1567" spans="5:7">
      <c r="E1567" s="4"/>
      <c r="F1567" s="4"/>
      <c r="G1567" s="4"/>
    </row>
    <row r="1568" spans="5:7">
      <c r="E1568" s="4"/>
      <c r="F1568" s="4"/>
      <c r="G1568" s="4"/>
    </row>
    <row r="1569" spans="5:7">
      <c r="E1569" s="4"/>
      <c r="F1569" s="4"/>
      <c r="G1569" s="4"/>
    </row>
    <row r="1570" spans="5:7">
      <c r="E1570" s="4"/>
      <c r="F1570" s="4"/>
      <c r="G1570" s="4"/>
    </row>
    <row r="1571" spans="5:7">
      <c r="E1571" s="4"/>
      <c r="F1571" s="4"/>
      <c r="G1571" s="4"/>
    </row>
    <row r="1572" spans="5:7">
      <c r="E1572" s="4"/>
      <c r="F1572" s="4"/>
      <c r="G1572" s="4"/>
    </row>
    <row r="1573" spans="5:7">
      <c r="E1573" s="4"/>
      <c r="F1573" s="4"/>
      <c r="G1573" s="4"/>
    </row>
    <row r="1574" spans="5:7">
      <c r="E1574" s="4"/>
      <c r="F1574" s="4"/>
      <c r="G1574" s="4"/>
    </row>
    <row r="1575" spans="5:7">
      <c r="E1575" s="4"/>
      <c r="F1575" s="4"/>
      <c r="G1575" s="4"/>
    </row>
    <row r="1576" spans="5:7">
      <c r="E1576" s="4"/>
      <c r="F1576" s="4"/>
      <c r="G1576" s="4"/>
    </row>
    <row r="1577" spans="5:7">
      <c r="E1577" s="4"/>
      <c r="F1577" s="4"/>
      <c r="G1577" s="4"/>
    </row>
    <row r="1578" spans="5:7">
      <c r="E1578" s="4"/>
      <c r="F1578" s="4"/>
      <c r="G1578" s="4"/>
    </row>
    <row r="1579" spans="5:7">
      <c r="E1579" s="4"/>
      <c r="F1579" s="4"/>
      <c r="G1579" s="4"/>
    </row>
    <row r="1580" spans="5:7">
      <c r="E1580" s="4"/>
      <c r="F1580" s="4"/>
      <c r="G1580" s="4"/>
    </row>
    <row r="1581" spans="5:7">
      <c r="E1581" s="4"/>
      <c r="F1581" s="4"/>
      <c r="G1581" s="4"/>
    </row>
    <row r="1582" spans="5:7">
      <c r="E1582" s="4"/>
      <c r="F1582" s="4"/>
      <c r="G1582" s="4"/>
    </row>
    <row r="1583" spans="5:7">
      <c r="E1583" s="4"/>
      <c r="F1583" s="4"/>
      <c r="G1583" s="4"/>
    </row>
    <row r="1584" spans="5:7">
      <c r="E1584" s="4"/>
      <c r="F1584" s="4"/>
      <c r="G1584" s="4"/>
    </row>
    <row r="1585" spans="5:7">
      <c r="E1585" s="4"/>
      <c r="F1585" s="4"/>
      <c r="G1585" s="4"/>
    </row>
    <row r="1586" spans="5:7">
      <c r="E1586" s="4"/>
      <c r="F1586" s="4"/>
      <c r="G1586" s="4"/>
    </row>
    <row r="1587" spans="5:7">
      <c r="E1587" s="4"/>
      <c r="F1587" s="4"/>
      <c r="G1587" s="4"/>
    </row>
    <row r="1588" spans="5:7">
      <c r="E1588" s="4"/>
      <c r="F1588" s="4"/>
      <c r="G1588" s="4"/>
    </row>
    <row r="1589" spans="5:7">
      <c r="E1589" s="4"/>
      <c r="F1589" s="4"/>
      <c r="G1589" s="4"/>
    </row>
    <row r="1590" spans="5:7">
      <c r="E1590" s="4"/>
      <c r="F1590" s="4"/>
      <c r="G1590" s="4"/>
    </row>
    <row r="1591" spans="5:7">
      <c r="E1591" s="4"/>
      <c r="F1591" s="4"/>
      <c r="G1591" s="4"/>
    </row>
    <row r="1592" spans="5:7">
      <c r="E1592" s="4"/>
      <c r="F1592" s="4"/>
      <c r="G1592" s="4"/>
    </row>
    <row r="1593" spans="5:7">
      <c r="E1593" s="4"/>
      <c r="F1593" s="4"/>
      <c r="G1593" s="4"/>
    </row>
    <row r="1594" spans="5:7">
      <c r="E1594" s="4"/>
      <c r="F1594" s="4"/>
      <c r="G1594" s="4"/>
    </row>
    <row r="1595" spans="5:7">
      <c r="E1595" s="4"/>
      <c r="F1595" s="4"/>
      <c r="G1595" s="4"/>
    </row>
    <row r="1596" spans="5:7">
      <c r="E1596" s="4"/>
      <c r="F1596" s="4"/>
      <c r="G1596" s="4"/>
    </row>
    <row r="1597" spans="5:7">
      <c r="E1597" s="4"/>
      <c r="F1597" s="4"/>
      <c r="G1597" s="4"/>
    </row>
    <row r="1598" spans="5:7">
      <c r="E1598" s="4"/>
      <c r="F1598" s="4"/>
      <c r="G1598" s="4"/>
    </row>
    <row r="1599" spans="5:7">
      <c r="E1599" s="4"/>
      <c r="F1599" s="4"/>
      <c r="G1599" s="4"/>
    </row>
    <row r="1600" spans="5:7">
      <c r="E1600" s="4"/>
      <c r="F1600" s="4"/>
      <c r="G1600" s="4"/>
    </row>
    <row r="1601" spans="5:7">
      <c r="E1601" s="4"/>
      <c r="F1601" s="4"/>
      <c r="G1601" s="4"/>
    </row>
    <row r="1602" spans="5:7">
      <c r="E1602" s="4"/>
      <c r="F1602" s="4"/>
      <c r="G1602" s="4"/>
    </row>
    <row r="1603" spans="5:7">
      <c r="E1603" s="4"/>
      <c r="F1603" s="4"/>
      <c r="G1603" s="4"/>
    </row>
    <row r="1604" spans="5:7">
      <c r="E1604" s="4"/>
      <c r="F1604" s="4"/>
      <c r="G1604" s="4"/>
    </row>
    <row r="1605" spans="5:7">
      <c r="E1605" s="4"/>
      <c r="F1605" s="4"/>
      <c r="G1605" s="4"/>
    </row>
    <row r="1606" spans="5:7">
      <c r="E1606" s="4"/>
      <c r="F1606" s="4"/>
      <c r="G1606" s="4"/>
    </row>
    <row r="1607" spans="5:7">
      <c r="E1607" s="4"/>
      <c r="F1607" s="4"/>
      <c r="G1607" s="4"/>
    </row>
    <row r="1608" spans="5:7">
      <c r="E1608" s="4"/>
      <c r="F1608" s="4"/>
      <c r="G1608" s="4"/>
    </row>
    <row r="1609" spans="5:7">
      <c r="E1609" s="4"/>
      <c r="F1609" s="4"/>
      <c r="G1609" s="4"/>
    </row>
    <row r="1610" spans="5:7">
      <c r="E1610" s="4"/>
      <c r="F1610" s="4"/>
      <c r="G1610" s="4"/>
    </row>
    <row r="1611" spans="5:7">
      <c r="E1611" s="4"/>
      <c r="F1611" s="4"/>
      <c r="G1611" s="4"/>
    </row>
    <row r="1612" spans="5:7">
      <c r="E1612" s="4"/>
      <c r="F1612" s="4"/>
      <c r="G1612" s="4"/>
    </row>
    <row r="1613" spans="5:7">
      <c r="E1613" s="4"/>
      <c r="F1613" s="4"/>
      <c r="G1613" s="4"/>
    </row>
    <row r="1614" spans="5:7">
      <c r="E1614" s="4"/>
      <c r="F1614" s="4"/>
      <c r="G1614" s="4"/>
    </row>
    <row r="1615" spans="5:7">
      <c r="E1615" s="4"/>
      <c r="F1615" s="4"/>
      <c r="G1615" s="4"/>
    </row>
    <row r="1616" spans="5:7">
      <c r="E1616" s="4"/>
      <c r="F1616" s="4"/>
      <c r="G1616" s="4"/>
    </row>
    <row r="1617" spans="5:7">
      <c r="E1617" s="4"/>
      <c r="F1617" s="4"/>
      <c r="G1617" s="4"/>
    </row>
    <row r="1618" spans="5:7">
      <c r="E1618" s="4"/>
      <c r="F1618" s="4"/>
      <c r="G1618" s="4"/>
    </row>
    <row r="1619" spans="5:7">
      <c r="E1619" s="4"/>
      <c r="F1619" s="4"/>
      <c r="G1619" s="4"/>
    </row>
    <row r="1620" spans="5:7">
      <c r="E1620" s="4"/>
      <c r="F1620" s="4"/>
      <c r="G1620" s="4"/>
    </row>
    <row r="1621" spans="5:7">
      <c r="E1621" s="4"/>
      <c r="F1621" s="4"/>
      <c r="G1621" s="4"/>
    </row>
    <row r="1622" spans="5:7">
      <c r="E1622" s="4"/>
      <c r="F1622" s="4"/>
      <c r="G1622" s="4"/>
    </row>
    <row r="1623" spans="5:7">
      <c r="E1623" s="4"/>
      <c r="F1623" s="4"/>
      <c r="G1623" s="4"/>
    </row>
    <row r="1624" spans="5:7">
      <c r="E1624" s="4"/>
      <c r="F1624" s="4"/>
      <c r="G1624" s="4"/>
    </row>
    <row r="1625" spans="5:7">
      <c r="E1625" s="4"/>
      <c r="F1625" s="4"/>
      <c r="G1625" s="4"/>
    </row>
    <row r="1626" spans="5:7">
      <c r="E1626" s="4"/>
      <c r="F1626" s="4"/>
      <c r="G1626" s="4"/>
    </row>
    <row r="1627" spans="5:7">
      <c r="E1627" s="4"/>
      <c r="F1627" s="4"/>
      <c r="G1627" s="4"/>
    </row>
    <row r="1628" spans="5:7">
      <c r="E1628" s="4"/>
      <c r="F1628" s="4"/>
      <c r="G1628" s="4"/>
    </row>
    <row r="1629" spans="5:7">
      <c r="E1629" s="4"/>
      <c r="F1629" s="4"/>
      <c r="G1629" s="4"/>
    </row>
    <row r="1630" spans="5:7">
      <c r="E1630" s="4"/>
      <c r="F1630" s="4"/>
      <c r="G1630" s="4"/>
    </row>
    <row r="1631" spans="5:7">
      <c r="E1631" s="4"/>
      <c r="F1631" s="4"/>
      <c r="G1631" s="4"/>
    </row>
    <row r="1632" spans="5:7">
      <c r="E1632" s="4"/>
      <c r="F1632" s="4"/>
      <c r="G1632" s="4"/>
    </row>
    <row r="1633" spans="5:7">
      <c r="E1633" s="4"/>
      <c r="F1633" s="4"/>
      <c r="G1633" s="4"/>
    </row>
    <row r="1634" spans="5:7">
      <c r="E1634" s="4"/>
      <c r="F1634" s="4"/>
      <c r="G1634" s="4"/>
    </row>
    <row r="1635" spans="5:7">
      <c r="E1635" s="4"/>
      <c r="F1635" s="4"/>
      <c r="G1635" s="4"/>
    </row>
    <row r="1636" spans="5:7">
      <c r="E1636" s="4"/>
      <c r="F1636" s="4"/>
      <c r="G1636" s="4"/>
    </row>
    <row r="1637" spans="5:7">
      <c r="E1637" s="4"/>
      <c r="F1637" s="4"/>
      <c r="G1637" s="4"/>
    </row>
    <row r="1638" spans="5:7">
      <c r="E1638" s="4"/>
      <c r="F1638" s="4"/>
      <c r="G1638" s="4"/>
    </row>
    <row r="1639" spans="5:7">
      <c r="E1639" s="4"/>
      <c r="F1639" s="4"/>
      <c r="G1639" s="4"/>
    </row>
    <row r="1640" spans="5:7">
      <c r="E1640" s="4"/>
      <c r="F1640" s="4"/>
      <c r="G1640" s="4"/>
    </row>
    <row r="1641" spans="5:7">
      <c r="E1641" s="4"/>
      <c r="F1641" s="4"/>
      <c r="G1641" s="4"/>
    </row>
    <row r="1642" spans="5:7">
      <c r="E1642" s="4"/>
      <c r="F1642" s="4"/>
      <c r="G1642" s="4"/>
    </row>
    <row r="1643" spans="5:7">
      <c r="E1643" s="4"/>
      <c r="F1643" s="4"/>
      <c r="G1643" s="4"/>
    </row>
    <row r="1644" spans="5:7">
      <c r="E1644" s="4"/>
      <c r="F1644" s="4"/>
      <c r="G1644" s="4"/>
    </row>
    <row r="1645" spans="5:7">
      <c r="E1645" s="4"/>
      <c r="F1645" s="4"/>
      <c r="G1645" s="4"/>
    </row>
    <row r="1646" spans="5:7">
      <c r="E1646" s="4"/>
      <c r="F1646" s="4"/>
      <c r="G1646" s="4"/>
    </row>
    <row r="1647" spans="5:7">
      <c r="E1647" s="4"/>
      <c r="F1647" s="4"/>
      <c r="G1647" s="4"/>
    </row>
    <row r="1648" spans="5:7">
      <c r="E1648" s="4"/>
      <c r="F1648" s="4"/>
      <c r="G1648" s="4"/>
    </row>
    <row r="1649" spans="5:7">
      <c r="E1649" s="4"/>
      <c r="F1649" s="4"/>
      <c r="G1649" s="4"/>
    </row>
    <row r="1650" spans="5:7">
      <c r="E1650" s="4"/>
      <c r="F1650" s="4"/>
      <c r="G1650" s="4"/>
    </row>
    <row r="1651" spans="5:7">
      <c r="E1651" s="4"/>
      <c r="F1651" s="4"/>
      <c r="G1651" s="4"/>
    </row>
    <row r="1652" spans="5:7">
      <c r="E1652" s="4"/>
      <c r="F1652" s="4"/>
      <c r="G1652" s="4"/>
    </row>
    <row r="1653" spans="5:7">
      <c r="E1653" s="4"/>
      <c r="F1653" s="4"/>
      <c r="G1653" s="4"/>
    </row>
    <row r="1654" spans="5:7">
      <c r="E1654" s="4"/>
      <c r="F1654" s="4"/>
      <c r="G1654" s="4"/>
    </row>
    <row r="1655" spans="5:7">
      <c r="E1655" s="4"/>
      <c r="F1655" s="4"/>
      <c r="G1655" s="4"/>
    </row>
    <row r="1656" spans="5:7">
      <c r="E1656" s="4"/>
      <c r="F1656" s="4"/>
      <c r="G1656" s="4"/>
    </row>
    <row r="1657" spans="5:7">
      <c r="E1657" s="4"/>
      <c r="F1657" s="4"/>
      <c r="G1657" s="4"/>
    </row>
    <row r="1658" spans="5:7">
      <c r="E1658" s="4"/>
      <c r="F1658" s="4"/>
      <c r="G1658" s="4"/>
    </row>
    <row r="1659" spans="5:7">
      <c r="E1659" s="4"/>
      <c r="F1659" s="4"/>
      <c r="G1659" s="4"/>
    </row>
    <row r="1660" spans="5:7">
      <c r="E1660" s="4"/>
      <c r="F1660" s="4"/>
      <c r="G1660" s="4"/>
    </row>
    <row r="1661" spans="5:7">
      <c r="E1661" s="4"/>
      <c r="F1661" s="4"/>
      <c r="G1661" s="4"/>
    </row>
    <row r="1662" spans="5:7">
      <c r="E1662" s="4"/>
      <c r="F1662" s="4"/>
      <c r="G1662" s="4"/>
    </row>
    <row r="1663" spans="5:7">
      <c r="E1663" s="4"/>
      <c r="F1663" s="4"/>
      <c r="G1663" s="4"/>
    </row>
    <row r="1664" spans="5:7">
      <c r="E1664" s="4"/>
      <c r="F1664" s="4"/>
      <c r="G1664" s="4"/>
    </row>
    <row r="1665" spans="5:7">
      <c r="E1665" s="4"/>
      <c r="F1665" s="4"/>
      <c r="G1665" s="4"/>
    </row>
    <row r="1666" spans="5:7">
      <c r="E1666" s="4"/>
      <c r="F1666" s="4"/>
      <c r="G1666" s="4"/>
    </row>
    <row r="1667" spans="5:7">
      <c r="E1667" s="4"/>
      <c r="F1667" s="4"/>
      <c r="G1667" s="4"/>
    </row>
    <row r="1668" spans="5:7">
      <c r="E1668" s="4"/>
      <c r="F1668" s="4"/>
      <c r="G1668" s="4"/>
    </row>
    <row r="1669" spans="5:7">
      <c r="E1669" s="4"/>
      <c r="F1669" s="4"/>
      <c r="G1669" s="4"/>
    </row>
    <row r="1670" spans="5:7">
      <c r="E1670" s="4"/>
      <c r="F1670" s="4"/>
      <c r="G1670" s="4"/>
    </row>
    <row r="1671" spans="5:7">
      <c r="E1671" s="4"/>
      <c r="F1671" s="4"/>
      <c r="G1671" s="4"/>
    </row>
    <row r="1672" spans="5:7">
      <c r="E1672" s="4"/>
      <c r="F1672" s="4"/>
      <c r="G1672" s="4"/>
    </row>
    <row r="1673" spans="5:7">
      <c r="E1673" s="4"/>
      <c r="F1673" s="4"/>
      <c r="G1673" s="4"/>
    </row>
    <row r="1674" spans="5:7">
      <c r="E1674" s="4"/>
      <c r="F1674" s="4"/>
      <c r="G1674" s="4"/>
    </row>
    <row r="1675" spans="5:7">
      <c r="E1675" s="4"/>
      <c r="F1675" s="4"/>
      <c r="G1675" s="4"/>
    </row>
    <row r="1676" spans="5:7">
      <c r="E1676" s="4"/>
      <c r="F1676" s="4"/>
      <c r="G1676" s="4"/>
    </row>
    <row r="1677" spans="5:7">
      <c r="E1677" s="4"/>
      <c r="F1677" s="4"/>
      <c r="G1677" s="4"/>
    </row>
    <row r="1678" spans="5:7">
      <c r="E1678" s="4"/>
      <c r="F1678" s="4"/>
      <c r="G1678" s="4"/>
    </row>
    <row r="1679" spans="5:7">
      <c r="E1679" s="4"/>
      <c r="F1679" s="4"/>
      <c r="G1679" s="4"/>
    </row>
    <row r="1680" spans="5:7">
      <c r="E1680" s="4"/>
      <c r="F1680" s="4"/>
      <c r="G1680" s="4"/>
    </row>
    <row r="1681" spans="5:7">
      <c r="E1681" s="4"/>
      <c r="F1681" s="4"/>
      <c r="G1681" s="4"/>
    </row>
    <row r="1682" spans="5:7">
      <c r="E1682" s="4"/>
      <c r="F1682" s="4"/>
      <c r="G1682" s="4"/>
    </row>
    <row r="1683" spans="5:7">
      <c r="E1683" s="4"/>
      <c r="F1683" s="4"/>
      <c r="G1683" s="4"/>
    </row>
    <row r="1684" spans="5:7">
      <c r="E1684" s="4"/>
      <c r="F1684" s="4"/>
      <c r="G1684" s="4"/>
    </row>
    <row r="1685" spans="5:7">
      <c r="E1685" s="4"/>
      <c r="F1685" s="4"/>
      <c r="G1685" s="4"/>
    </row>
    <row r="1686" spans="5:7">
      <c r="E1686" s="4"/>
      <c r="F1686" s="4"/>
      <c r="G1686" s="4"/>
    </row>
    <row r="1687" spans="5:7">
      <c r="E1687" s="4"/>
      <c r="F1687" s="4"/>
      <c r="G1687" s="4"/>
    </row>
    <row r="1688" spans="5:7">
      <c r="E1688" s="4"/>
      <c r="F1688" s="4"/>
      <c r="G1688" s="4"/>
    </row>
    <row r="1689" spans="5:7">
      <c r="E1689" s="4"/>
      <c r="F1689" s="4"/>
      <c r="G1689" s="4"/>
    </row>
    <row r="1690" spans="5:7">
      <c r="E1690" s="4"/>
      <c r="F1690" s="4"/>
      <c r="G1690" s="4"/>
    </row>
    <row r="1691" spans="5:7">
      <c r="E1691" s="4"/>
      <c r="F1691" s="4"/>
      <c r="G1691" s="4"/>
    </row>
    <row r="1692" spans="5:7">
      <c r="E1692" s="4"/>
      <c r="F1692" s="4"/>
      <c r="G1692" s="4"/>
    </row>
    <row r="1693" spans="5:7">
      <c r="E1693" s="4"/>
      <c r="F1693" s="4"/>
      <c r="G1693" s="4"/>
    </row>
    <row r="1694" spans="5:7">
      <c r="E1694" s="4"/>
      <c r="F1694" s="4"/>
      <c r="G1694" s="4"/>
    </row>
    <row r="1695" spans="5:7">
      <c r="E1695" s="4"/>
      <c r="F1695" s="4"/>
      <c r="G1695" s="4"/>
    </row>
    <row r="1696" spans="5:7">
      <c r="E1696" s="4"/>
      <c r="F1696" s="4"/>
      <c r="G1696" s="4"/>
    </row>
    <row r="1697" spans="5:7">
      <c r="E1697" s="4"/>
      <c r="F1697" s="4"/>
      <c r="G1697" s="4"/>
    </row>
    <row r="1698" spans="5:7">
      <c r="E1698" s="4"/>
      <c r="F1698" s="4"/>
      <c r="G1698" s="4"/>
    </row>
    <row r="1699" spans="5:7">
      <c r="E1699" s="4"/>
      <c r="F1699" s="4"/>
      <c r="G1699" s="4"/>
    </row>
    <row r="1700" spans="5:7">
      <c r="E1700" s="4"/>
      <c r="F1700" s="4"/>
      <c r="G1700" s="4"/>
    </row>
    <row r="1701" spans="5:7">
      <c r="E1701" s="4"/>
      <c r="F1701" s="4"/>
      <c r="G1701" s="4"/>
    </row>
    <row r="1702" spans="5:7">
      <c r="E1702" s="4"/>
      <c r="F1702" s="4"/>
      <c r="G1702" s="4"/>
    </row>
    <row r="1703" spans="5:7">
      <c r="E1703" s="4"/>
      <c r="F1703" s="4"/>
      <c r="G1703" s="4"/>
    </row>
    <row r="1704" spans="5:7">
      <c r="E1704" s="4"/>
      <c r="F1704" s="4"/>
      <c r="G1704" s="4"/>
    </row>
    <row r="1705" spans="5:7">
      <c r="E1705" s="4"/>
      <c r="F1705" s="4"/>
      <c r="G1705" s="4"/>
    </row>
    <row r="1706" spans="5:7">
      <c r="E1706" s="4"/>
      <c r="F1706" s="4"/>
      <c r="G1706" s="4"/>
    </row>
    <row r="1707" spans="5:7">
      <c r="E1707" s="4"/>
      <c r="F1707" s="4"/>
      <c r="G1707" s="4"/>
    </row>
    <row r="1708" spans="5:7">
      <c r="E1708" s="4"/>
      <c r="F1708" s="4"/>
      <c r="G1708" s="4"/>
    </row>
    <row r="1709" spans="5:7">
      <c r="E1709" s="4"/>
      <c r="F1709" s="4"/>
      <c r="G1709" s="4"/>
    </row>
    <row r="1710" spans="5:7">
      <c r="E1710" s="4"/>
      <c r="F1710" s="4"/>
      <c r="G1710" s="4"/>
    </row>
    <row r="1711" spans="5:7">
      <c r="E1711" s="4"/>
      <c r="F1711" s="4"/>
      <c r="G1711" s="4"/>
    </row>
    <row r="1712" spans="5:7">
      <c r="E1712" s="4"/>
      <c r="F1712" s="4"/>
      <c r="G1712" s="4"/>
    </row>
    <row r="1713" spans="5:7">
      <c r="E1713" s="4"/>
      <c r="F1713" s="4"/>
      <c r="G1713" s="4"/>
    </row>
    <row r="1714" spans="5:7">
      <c r="E1714" s="4"/>
      <c r="F1714" s="4"/>
      <c r="G1714" s="4"/>
    </row>
    <row r="1715" spans="5:7">
      <c r="E1715" s="4"/>
      <c r="F1715" s="4"/>
      <c r="G1715" s="4"/>
    </row>
    <row r="1716" spans="5:7">
      <c r="E1716" s="4"/>
      <c r="F1716" s="4"/>
      <c r="G1716" s="4"/>
    </row>
    <row r="1717" spans="5:7">
      <c r="E1717" s="4"/>
      <c r="F1717" s="4"/>
      <c r="G1717" s="4"/>
    </row>
    <row r="1718" spans="5:7">
      <c r="E1718" s="4"/>
      <c r="F1718" s="4"/>
      <c r="G1718" s="4"/>
    </row>
    <row r="1719" spans="5:7">
      <c r="E1719" s="4"/>
      <c r="F1719" s="4"/>
      <c r="G1719" s="4"/>
    </row>
    <row r="1720" spans="5:7">
      <c r="E1720" s="4"/>
      <c r="F1720" s="4"/>
      <c r="G1720" s="4"/>
    </row>
    <row r="1721" spans="5:7">
      <c r="E1721" s="4"/>
      <c r="F1721" s="4"/>
      <c r="G1721" s="4"/>
    </row>
    <row r="1722" spans="5:7">
      <c r="E1722" s="4"/>
      <c r="F1722" s="4"/>
      <c r="G1722" s="4"/>
    </row>
    <row r="1723" spans="5:7">
      <c r="E1723" s="4"/>
      <c r="F1723" s="4"/>
      <c r="G1723" s="4"/>
    </row>
    <row r="1724" spans="5:7">
      <c r="E1724" s="4"/>
      <c r="F1724" s="4"/>
      <c r="G1724" s="4"/>
    </row>
    <row r="1725" spans="5:7">
      <c r="E1725" s="4"/>
      <c r="F1725" s="4"/>
      <c r="G1725" s="4"/>
    </row>
    <row r="1726" spans="5:7">
      <c r="E1726" s="4"/>
      <c r="F1726" s="4"/>
      <c r="G1726" s="4"/>
    </row>
    <row r="1727" spans="5:7">
      <c r="E1727" s="4"/>
      <c r="F1727" s="4"/>
      <c r="G1727" s="4"/>
    </row>
    <row r="1728" spans="5:7">
      <c r="E1728" s="4"/>
      <c r="F1728" s="4"/>
      <c r="G1728" s="4"/>
    </row>
    <row r="1729" spans="5:7">
      <c r="E1729" s="4"/>
      <c r="F1729" s="4"/>
      <c r="G1729" s="4"/>
    </row>
    <row r="1730" spans="5:7">
      <c r="E1730" s="4"/>
      <c r="F1730" s="4"/>
      <c r="G1730" s="4"/>
    </row>
    <row r="1731" spans="5:7">
      <c r="E1731" s="4"/>
      <c r="F1731" s="4"/>
      <c r="G1731" s="4"/>
    </row>
    <row r="1732" spans="5:7">
      <c r="E1732" s="4"/>
      <c r="F1732" s="4"/>
      <c r="G1732" s="4"/>
    </row>
    <row r="1733" spans="5:7">
      <c r="E1733" s="4"/>
      <c r="F1733" s="4"/>
      <c r="G1733" s="4"/>
    </row>
    <row r="1734" spans="5:7">
      <c r="E1734" s="4"/>
      <c r="F1734" s="4"/>
      <c r="G1734" s="4"/>
    </row>
    <row r="1735" spans="5:7">
      <c r="E1735" s="4"/>
      <c r="F1735" s="4"/>
      <c r="G1735" s="4"/>
    </row>
    <row r="1736" spans="5:7">
      <c r="E1736" s="4"/>
      <c r="F1736" s="4"/>
      <c r="G1736" s="4"/>
    </row>
    <row r="1737" spans="5:7">
      <c r="E1737" s="4"/>
      <c r="F1737" s="4"/>
      <c r="G1737" s="4"/>
    </row>
    <row r="1738" spans="5:7">
      <c r="E1738" s="4"/>
      <c r="F1738" s="4"/>
      <c r="G1738" s="4"/>
    </row>
    <row r="1739" spans="5:7">
      <c r="E1739" s="4"/>
      <c r="F1739" s="4"/>
      <c r="G1739" s="4"/>
    </row>
    <row r="1740" spans="5:7">
      <c r="E1740" s="4"/>
      <c r="F1740" s="4"/>
      <c r="G1740" s="4"/>
    </row>
    <row r="1741" spans="5:7">
      <c r="E1741" s="4"/>
      <c r="F1741" s="4"/>
      <c r="G1741" s="4"/>
    </row>
    <row r="1742" spans="5:7">
      <c r="E1742" s="4"/>
      <c r="F1742" s="4"/>
      <c r="G1742" s="4"/>
    </row>
    <row r="1743" spans="5:7">
      <c r="E1743" s="4"/>
      <c r="F1743" s="4"/>
      <c r="G1743" s="4"/>
    </row>
    <row r="1744" spans="5:7">
      <c r="E1744" s="4"/>
      <c r="F1744" s="4"/>
      <c r="G1744" s="4"/>
    </row>
    <row r="1745" spans="5:7">
      <c r="E1745" s="4"/>
      <c r="F1745" s="4"/>
      <c r="G1745" s="4"/>
    </row>
    <row r="1746" spans="5:7">
      <c r="E1746" s="4"/>
      <c r="F1746" s="4"/>
      <c r="G1746" s="4"/>
    </row>
    <row r="1747" spans="5:7">
      <c r="E1747" s="4"/>
      <c r="F1747" s="4"/>
      <c r="G1747" s="4"/>
    </row>
    <row r="1748" spans="5:7">
      <c r="E1748" s="4"/>
      <c r="F1748" s="4"/>
      <c r="G1748" s="4"/>
    </row>
    <row r="1749" spans="5:7">
      <c r="E1749" s="4"/>
      <c r="F1749" s="4"/>
      <c r="G1749" s="4"/>
    </row>
    <row r="1750" spans="5:7">
      <c r="E1750" s="4"/>
      <c r="F1750" s="4"/>
      <c r="G1750" s="4"/>
    </row>
    <row r="1751" spans="5:7">
      <c r="E1751" s="4"/>
      <c r="F1751" s="4"/>
      <c r="G1751" s="4"/>
    </row>
    <row r="1752" spans="5:7">
      <c r="E1752" s="4"/>
      <c r="F1752" s="4"/>
      <c r="G1752" s="4"/>
    </row>
    <row r="1753" spans="5:7">
      <c r="E1753" s="4"/>
      <c r="F1753" s="4"/>
      <c r="G1753" s="4"/>
    </row>
    <row r="1754" spans="5:7">
      <c r="E1754" s="4"/>
      <c r="F1754" s="4"/>
      <c r="G1754" s="4"/>
    </row>
    <row r="1755" spans="5:7">
      <c r="E1755" s="4"/>
      <c r="F1755" s="4"/>
      <c r="G1755" s="4"/>
    </row>
    <row r="1756" spans="5:7">
      <c r="E1756" s="4"/>
      <c r="F1756" s="4"/>
      <c r="G1756" s="4"/>
    </row>
    <row r="1757" spans="5:7">
      <c r="E1757" s="4"/>
      <c r="F1757" s="4"/>
      <c r="G1757" s="4"/>
    </row>
    <row r="1758" spans="5:7">
      <c r="E1758" s="4"/>
      <c r="F1758" s="4"/>
      <c r="G1758" s="4"/>
    </row>
    <row r="1759" spans="5:7">
      <c r="E1759" s="4"/>
      <c r="F1759" s="4"/>
      <c r="G1759" s="4"/>
    </row>
    <row r="1760" spans="5:7">
      <c r="E1760" s="4"/>
      <c r="F1760" s="4"/>
      <c r="G1760" s="4"/>
    </row>
    <row r="1761" spans="5:7">
      <c r="E1761" s="4"/>
      <c r="F1761" s="4"/>
      <c r="G1761" s="4"/>
    </row>
    <row r="1762" spans="5:7">
      <c r="E1762" s="4"/>
      <c r="F1762" s="4"/>
      <c r="G1762" s="4"/>
    </row>
    <row r="1763" spans="5:7">
      <c r="E1763" s="4"/>
      <c r="F1763" s="4"/>
      <c r="G1763" s="4"/>
    </row>
    <row r="1764" spans="5:7">
      <c r="E1764" s="4"/>
      <c r="F1764" s="4"/>
      <c r="G1764" s="4"/>
    </row>
    <row r="1765" spans="5:7">
      <c r="E1765" s="4"/>
      <c r="F1765" s="4"/>
      <c r="G1765" s="4"/>
    </row>
    <row r="1766" spans="5:7">
      <c r="E1766" s="4"/>
      <c r="F1766" s="4"/>
      <c r="G1766" s="4"/>
    </row>
    <row r="1767" spans="5:7">
      <c r="E1767" s="4"/>
      <c r="F1767" s="4"/>
      <c r="G1767" s="4"/>
    </row>
    <row r="1768" spans="5:7">
      <c r="E1768" s="4"/>
      <c r="F1768" s="4"/>
      <c r="G1768" s="4"/>
    </row>
    <row r="1769" spans="5:7">
      <c r="E1769" s="4"/>
      <c r="F1769" s="4"/>
      <c r="G1769" s="4"/>
    </row>
    <row r="1770" spans="5:7">
      <c r="E1770" s="4"/>
      <c r="F1770" s="4"/>
      <c r="G1770" s="4"/>
    </row>
    <row r="1771" spans="5:7">
      <c r="E1771" s="4"/>
      <c r="F1771" s="4"/>
      <c r="G1771" s="4"/>
    </row>
    <row r="1772" spans="5:7">
      <c r="E1772" s="4"/>
      <c r="F1772" s="4"/>
      <c r="G1772" s="4"/>
    </row>
    <row r="1773" spans="5:7">
      <c r="E1773" s="4"/>
      <c r="F1773" s="4"/>
      <c r="G1773" s="4"/>
    </row>
    <row r="1774" spans="5:7">
      <c r="E1774" s="4"/>
      <c r="F1774" s="4"/>
      <c r="G1774" s="4"/>
    </row>
    <row r="1775" spans="5:7">
      <c r="E1775" s="4"/>
      <c r="F1775" s="4"/>
      <c r="G1775" s="4"/>
    </row>
    <row r="1776" spans="5:7">
      <c r="E1776" s="4"/>
      <c r="F1776" s="4"/>
      <c r="G1776" s="4"/>
    </row>
    <row r="1777" spans="5:7">
      <c r="E1777" s="4"/>
      <c r="F1777" s="4"/>
      <c r="G1777" s="4"/>
    </row>
    <row r="1778" spans="5:7">
      <c r="E1778" s="4"/>
      <c r="F1778" s="4"/>
      <c r="G1778" s="4"/>
    </row>
    <row r="1779" spans="5:7">
      <c r="E1779" s="4"/>
      <c r="F1779" s="4"/>
      <c r="G1779" s="4"/>
    </row>
    <row r="1780" spans="5:7">
      <c r="E1780" s="4"/>
      <c r="F1780" s="4"/>
      <c r="G1780" s="4"/>
    </row>
    <row r="1781" spans="5:7">
      <c r="E1781" s="4"/>
      <c r="F1781" s="4"/>
      <c r="G1781" s="4"/>
    </row>
    <row r="1782" spans="5:7">
      <c r="E1782" s="4"/>
      <c r="F1782" s="4"/>
      <c r="G1782" s="4"/>
    </row>
    <row r="1783" spans="5:7">
      <c r="E1783" s="4"/>
      <c r="F1783" s="4"/>
      <c r="G1783" s="4"/>
    </row>
    <row r="1784" spans="5:7">
      <c r="E1784" s="4"/>
      <c r="F1784" s="4"/>
      <c r="G1784" s="4"/>
    </row>
    <row r="1785" spans="5:7">
      <c r="E1785" s="4"/>
      <c r="F1785" s="4"/>
      <c r="G1785" s="4"/>
    </row>
    <row r="1786" spans="5:7">
      <c r="E1786" s="4"/>
      <c r="F1786" s="4"/>
      <c r="G1786" s="4"/>
    </row>
    <row r="1787" spans="5:7">
      <c r="E1787" s="4"/>
      <c r="F1787" s="4"/>
      <c r="G1787" s="4"/>
    </row>
    <row r="1788" spans="5:7">
      <c r="E1788" s="4"/>
      <c r="F1788" s="4"/>
      <c r="G1788" s="4"/>
    </row>
    <row r="1789" spans="5:7">
      <c r="E1789" s="4"/>
      <c r="F1789" s="4"/>
      <c r="G1789" s="4"/>
    </row>
    <row r="1790" spans="5:7">
      <c r="E1790" s="4"/>
      <c r="F1790" s="4"/>
      <c r="G1790" s="4"/>
    </row>
    <row r="1791" spans="5:7">
      <c r="E1791" s="4"/>
      <c r="F1791" s="4"/>
      <c r="G1791" s="4"/>
    </row>
    <row r="1792" spans="5:7">
      <c r="E1792" s="4"/>
      <c r="F1792" s="4"/>
      <c r="G1792" s="4"/>
    </row>
    <row r="1793" spans="5:7">
      <c r="E1793" s="4"/>
      <c r="F1793" s="4"/>
      <c r="G1793" s="4"/>
    </row>
    <row r="1794" spans="5:7">
      <c r="E1794" s="4"/>
      <c r="F1794" s="4"/>
      <c r="G1794" s="4"/>
    </row>
    <row r="1795" spans="5:7">
      <c r="E1795" s="4"/>
      <c r="F1795" s="4"/>
      <c r="G1795" s="4"/>
    </row>
    <row r="1796" spans="5:7">
      <c r="E1796" s="4"/>
      <c r="F1796" s="4"/>
      <c r="G1796" s="4"/>
    </row>
    <row r="1797" spans="5:7">
      <c r="E1797" s="4"/>
      <c r="F1797" s="4"/>
      <c r="G1797" s="4"/>
    </row>
    <row r="1798" spans="5:7">
      <c r="E1798" s="4"/>
      <c r="F1798" s="4"/>
      <c r="G1798" s="4"/>
    </row>
    <row r="1799" spans="5:7">
      <c r="E1799" s="4"/>
      <c r="F1799" s="4"/>
      <c r="G1799" s="4"/>
    </row>
    <row r="1800" spans="5:7">
      <c r="E1800" s="4"/>
      <c r="F1800" s="4"/>
      <c r="G1800" s="4"/>
    </row>
    <row r="1801" spans="5:7">
      <c r="E1801" s="4"/>
      <c r="F1801" s="4"/>
      <c r="G1801" s="4"/>
    </row>
    <row r="1802" spans="5:7">
      <c r="E1802" s="4"/>
      <c r="F1802" s="4"/>
      <c r="G1802" s="4"/>
    </row>
    <row r="1803" spans="5:7">
      <c r="E1803" s="4"/>
      <c r="F1803" s="4"/>
      <c r="G1803" s="4"/>
    </row>
    <row r="1804" spans="5:7">
      <c r="E1804" s="4"/>
      <c r="F1804" s="4"/>
      <c r="G1804" s="4"/>
    </row>
    <row r="1805" spans="5:7">
      <c r="E1805" s="4"/>
      <c r="F1805" s="4"/>
      <c r="G1805" s="4"/>
    </row>
    <row r="1806" spans="5:7">
      <c r="E1806" s="4"/>
      <c r="F1806" s="4"/>
      <c r="G1806" s="4"/>
    </row>
    <row r="1807" spans="5:7">
      <c r="E1807" s="4"/>
      <c r="F1807" s="4"/>
      <c r="G1807" s="4"/>
    </row>
    <row r="1808" spans="5:7">
      <c r="E1808" s="4"/>
      <c r="F1808" s="4"/>
      <c r="G1808" s="4"/>
    </row>
    <row r="1809" spans="5:7">
      <c r="E1809" s="4"/>
      <c r="F1809" s="4"/>
      <c r="G1809" s="4"/>
    </row>
    <row r="1810" spans="5:7">
      <c r="E1810" s="4"/>
      <c r="F1810" s="4"/>
      <c r="G1810" s="4"/>
    </row>
    <row r="1811" spans="5:7">
      <c r="E1811" s="4"/>
      <c r="F1811" s="4"/>
      <c r="G1811" s="4"/>
    </row>
    <row r="1812" spans="5:7">
      <c r="E1812" s="4"/>
      <c r="F1812" s="4"/>
      <c r="G1812" s="4"/>
    </row>
    <row r="1813" spans="5:7">
      <c r="E1813" s="4"/>
      <c r="F1813" s="4"/>
      <c r="G1813" s="4"/>
    </row>
    <row r="1814" spans="5:7">
      <c r="E1814" s="4"/>
      <c r="F1814" s="4"/>
      <c r="G1814" s="4"/>
    </row>
    <row r="1815" spans="5:7">
      <c r="E1815" s="4"/>
      <c r="F1815" s="4"/>
      <c r="G1815" s="4"/>
    </row>
    <row r="1816" spans="5:7">
      <c r="E1816" s="4"/>
      <c r="F1816" s="4"/>
      <c r="G1816" s="4"/>
    </row>
    <row r="1817" spans="5:7">
      <c r="E1817" s="4"/>
      <c r="F1817" s="4"/>
      <c r="G1817" s="4"/>
    </row>
    <row r="1818" spans="5:7">
      <c r="E1818" s="4"/>
      <c r="F1818" s="4"/>
      <c r="G1818" s="4"/>
    </row>
    <row r="1819" spans="5:7">
      <c r="E1819" s="4"/>
      <c r="F1819" s="4"/>
      <c r="G1819" s="4"/>
    </row>
    <row r="1820" spans="5:7">
      <c r="E1820" s="4"/>
      <c r="F1820" s="4"/>
      <c r="G1820" s="4"/>
    </row>
    <row r="1821" spans="5:7">
      <c r="E1821" s="4"/>
      <c r="F1821" s="4"/>
      <c r="G1821" s="4"/>
    </row>
    <row r="1822" spans="5:7">
      <c r="E1822" s="4"/>
      <c r="F1822" s="4"/>
      <c r="G1822" s="4"/>
    </row>
    <row r="1823" spans="5:7">
      <c r="E1823" s="4"/>
      <c r="F1823" s="4"/>
      <c r="G1823" s="4"/>
    </row>
    <row r="1824" spans="5:7">
      <c r="E1824" s="4"/>
      <c r="F1824" s="4"/>
      <c r="G1824" s="4"/>
    </row>
    <row r="1825" spans="5:7">
      <c r="E1825" s="4"/>
      <c r="F1825" s="4"/>
      <c r="G1825" s="4"/>
    </row>
    <row r="1826" spans="5:7">
      <c r="E1826" s="4"/>
      <c r="F1826" s="4"/>
      <c r="G1826" s="4"/>
    </row>
    <row r="1827" spans="5:7">
      <c r="E1827" s="4"/>
      <c r="F1827" s="4"/>
      <c r="G1827" s="4"/>
    </row>
    <row r="1828" spans="5:7">
      <c r="E1828" s="4"/>
      <c r="F1828" s="4"/>
      <c r="G1828" s="4"/>
    </row>
    <row r="1829" spans="5:7">
      <c r="E1829" s="4"/>
      <c r="F1829" s="4"/>
      <c r="G1829" s="4"/>
    </row>
    <row r="1830" spans="5:7">
      <c r="E1830" s="4"/>
      <c r="F1830" s="4"/>
      <c r="G1830" s="4"/>
    </row>
    <row r="1831" spans="5:7">
      <c r="E1831" s="4"/>
      <c r="F1831" s="4"/>
      <c r="G1831" s="4"/>
    </row>
    <row r="1832" spans="5:7">
      <c r="E1832" s="4"/>
      <c r="F1832" s="4"/>
      <c r="G1832" s="4"/>
    </row>
    <row r="1833" spans="5:7">
      <c r="E1833" s="4"/>
      <c r="F1833" s="4"/>
      <c r="G1833" s="4"/>
    </row>
    <row r="1834" spans="5:7">
      <c r="E1834" s="4"/>
      <c r="F1834" s="4"/>
      <c r="G1834" s="4"/>
    </row>
    <row r="1835" spans="5:7">
      <c r="E1835" s="4"/>
      <c r="F1835" s="4"/>
      <c r="G1835" s="4"/>
    </row>
    <row r="1836" spans="5:7">
      <c r="E1836" s="4"/>
      <c r="F1836" s="4"/>
      <c r="G1836" s="4"/>
    </row>
    <row r="1837" spans="5:7">
      <c r="E1837" s="4"/>
      <c r="F1837" s="4"/>
      <c r="G1837" s="4"/>
    </row>
    <row r="1838" spans="5:7">
      <c r="E1838" s="4"/>
      <c r="F1838" s="4"/>
      <c r="G1838" s="4"/>
    </row>
    <row r="1839" spans="5:7">
      <c r="E1839" s="4"/>
      <c r="F1839" s="4"/>
      <c r="G1839" s="4"/>
    </row>
    <row r="1840" spans="5:7">
      <c r="E1840" s="4"/>
      <c r="F1840" s="4"/>
      <c r="G1840" s="4"/>
    </row>
    <row r="1841" spans="5:7">
      <c r="E1841" s="4"/>
      <c r="F1841" s="4"/>
      <c r="G1841" s="4"/>
    </row>
    <row r="1842" spans="5:7">
      <c r="E1842" s="4"/>
      <c r="F1842" s="4"/>
      <c r="G1842" s="4"/>
    </row>
    <row r="1843" spans="5:7">
      <c r="E1843" s="4"/>
      <c r="F1843" s="4"/>
      <c r="G1843" s="4"/>
    </row>
    <row r="1844" spans="5:7">
      <c r="E1844" s="4"/>
      <c r="F1844" s="4"/>
      <c r="G1844" s="4"/>
    </row>
    <row r="1845" spans="5:7">
      <c r="E1845" s="4"/>
      <c r="F1845" s="4"/>
      <c r="G1845" s="4"/>
    </row>
    <row r="1846" spans="5:7">
      <c r="E1846" s="4"/>
      <c r="F1846" s="4"/>
      <c r="G1846" s="4"/>
    </row>
    <row r="1847" spans="5:7">
      <c r="E1847" s="4"/>
      <c r="F1847" s="4"/>
      <c r="G1847" s="4"/>
    </row>
    <row r="1848" spans="5:7">
      <c r="E1848" s="4"/>
      <c r="F1848" s="4"/>
      <c r="G1848" s="4"/>
    </row>
    <row r="1849" spans="5:7">
      <c r="E1849" s="4"/>
      <c r="F1849" s="4"/>
      <c r="G1849" s="4"/>
    </row>
    <row r="1850" spans="5:7">
      <c r="E1850" s="4"/>
      <c r="F1850" s="4"/>
      <c r="G1850" s="4"/>
    </row>
    <row r="1851" spans="5:7">
      <c r="E1851" s="4"/>
      <c r="F1851" s="4"/>
      <c r="G1851" s="4"/>
    </row>
    <row r="1852" spans="5:7">
      <c r="E1852" s="4"/>
      <c r="F1852" s="4"/>
      <c r="G1852" s="4"/>
    </row>
    <row r="1853" spans="5:7">
      <c r="E1853" s="4"/>
      <c r="F1853" s="4"/>
      <c r="G1853" s="4"/>
    </row>
    <row r="1854" spans="5:7">
      <c r="E1854" s="4"/>
      <c r="F1854" s="4"/>
      <c r="G1854" s="4"/>
    </row>
    <row r="1855" spans="5:7">
      <c r="E1855" s="4"/>
      <c r="F1855" s="4"/>
      <c r="G1855" s="4"/>
    </row>
    <row r="1856" spans="5:7">
      <c r="E1856" s="4"/>
      <c r="F1856" s="4"/>
      <c r="G1856" s="4"/>
    </row>
    <row r="1857" spans="5:7">
      <c r="E1857" s="4"/>
      <c r="F1857" s="4"/>
      <c r="G1857" s="4"/>
    </row>
    <row r="1858" spans="5:7">
      <c r="E1858" s="4"/>
      <c r="F1858" s="4"/>
      <c r="G1858" s="4"/>
    </row>
    <row r="1859" spans="5:7">
      <c r="E1859" s="4"/>
      <c r="F1859" s="4"/>
      <c r="G1859" s="4"/>
    </row>
    <row r="1860" spans="5:7">
      <c r="E1860" s="4"/>
      <c r="F1860" s="4"/>
      <c r="G1860" s="4"/>
    </row>
    <row r="1861" spans="5:7">
      <c r="E1861" s="4"/>
      <c r="F1861" s="4"/>
      <c r="G1861" s="4"/>
    </row>
    <row r="1862" spans="5:7">
      <c r="E1862" s="4"/>
      <c r="F1862" s="4"/>
      <c r="G1862" s="4"/>
    </row>
    <row r="1863" spans="5:7">
      <c r="E1863" s="4"/>
      <c r="F1863" s="4"/>
      <c r="G1863" s="4"/>
    </row>
    <row r="1864" spans="5:7">
      <c r="E1864" s="4"/>
      <c r="F1864" s="4"/>
      <c r="G1864" s="4"/>
    </row>
    <row r="1865" spans="5:7">
      <c r="E1865" s="4"/>
      <c r="F1865" s="4"/>
      <c r="G1865" s="4"/>
    </row>
    <row r="1866" spans="5:7">
      <c r="E1866" s="4"/>
      <c r="F1866" s="4"/>
      <c r="G1866" s="4"/>
    </row>
    <row r="1867" spans="5:7">
      <c r="E1867" s="4"/>
      <c r="F1867" s="4"/>
      <c r="G1867" s="4"/>
    </row>
    <row r="1868" spans="5:7">
      <c r="E1868" s="4"/>
      <c r="F1868" s="4"/>
      <c r="G1868" s="4"/>
    </row>
    <row r="1869" spans="5:7">
      <c r="E1869" s="4"/>
      <c r="F1869" s="4"/>
      <c r="G1869" s="4"/>
    </row>
    <row r="1870" spans="5:7">
      <c r="E1870" s="4"/>
      <c r="F1870" s="4"/>
      <c r="G1870" s="4"/>
    </row>
    <row r="1871" spans="5:7">
      <c r="E1871" s="4"/>
      <c r="F1871" s="4"/>
      <c r="G1871" s="4"/>
    </row>
    <row r="1872" spans="5:7">
      <c r="E1872" s="4"/>
      <c r="F1872" s="4"/>
      <c r="G1872" s="4"/>
    </row>
    <row r="1873" spans="5:7">
      <c r="E1873" s="4"/>
      <c r="F1873" s="4"/>
      <c r="G1873" s="4"/>
    </row>
    <row r="1874" spans="5:7">
      <c r="E1874" s="4"/>
      <c r="F1874" s="4"/>
      <c r="G1874" s="4"/>
    </row>
    <row r="1875" spans="5:7">
      <c r="E1875" s="4"/>
      <c r="F1875" s="4"/>
      <c r="G1875" s="4"/>
    </row>
    <row r="1876" spans="5:7">
      <c r="E1876" s="4"/>
      <c r="F1876" s="4"/>
      <c r="G1876" s="4"/>
    </row>
    <row r="1877" spans="5:7">
      <c r="E1877" s="4"/>
      <c r="F1877" s="4"/>
      <c r="G1877" s="4"/>
    </row>
    <row r="1878" spans="5:7">
      <c r="E1878" s="4"/>
      <c r="F1878" s="4"/>
      <c r="G1878" s="4"/>
    </row>
    <row r="1879" spans="5:7">
      <c r="E1879" s="4"/>
      <c r="F1879" s="4"/>
      <c r="G1879" s="4"/>
    </row>
    <row r="1880" spans="5:7">
      <c r="E1880" s="4"/>
      <c r="F1880" s="4"/>
      <c r="G1880" s="4"/>
    </row>
    <row r="1881" spans="5:7">
      <c r="E1881" s="4"/>
      <c r="F1881" s="4"/>
      <c r="G1881" s="4"/>
    </row>
    <row r="1882" spans="5:7">
      <c r="E1882" s="4"/>
      <c r="F1882" s="4"/>
      <c r="G1882" s="4"/>
    </row>
    <row r="1883" spans="5:7">
      <c r="E1883" s="4"/>
      <c r="F1883" s="4"/>
      <c r="G1883" s="4"/>
    </row>
    <row r="1884" spans="5:7">
      <c r="E1884" s="4"/>
      <c r="F1884" s="4"/>
      <c r="G1884" s="4"/>
    </row>
    <row r="1885" spans="5:7">
      <c r="E1885" s="4"/>
      <c r="F1885" s="4"/>
      <c r="G1885" s="4"/>
    </row>
    <row r="1886" spans="5:7">
      <c r="E1886" s="4"/>
      <c r="F1886" s="4"/>
      <c r="G1886" s="4"/>
    </row>
    <row r="1887" spans="5:7">
      <c r="E1887" s="4"/>
      <c r="F1887" s="4"/>
      <c r="G1887" s="4"/>
    </row>
    <row r="1888" spans="5:7">
      <c r="E1888" s="4"/>
      <c r="F1888" s="4"/>
      <c r="G1888" s="4"/>
    </row>
    <row r="1889" spans="5:7">
      <c r="E1889" s="4"/>
      <c r="F1889" s="4"/>
      <c r="G1889" s="4"/>
    </row>
    <row r="1890" spans="5:7">
      <c r="E1890" s="4"/>
      <c r="F1890" s="4"/>
      <c r="G1890" s="4"/>
    </row>
    <row r="1891" spans="5:7">
      <c r="E1891" s="4"/>
      <c r="F1891" s="4"/>
      <c r="G1891" s="4"/>
    </row>
    <row r="1892" spans="5:7">
      <c r="E1892" s="4"/>
      <c r="F1892" s="4"/>
      <c r="G1892" s="4"/>
    </row>
    <row r="1893" spans="5:7">
      <c r="E1893" s="4"/>
      <c r="F1893" s="4"/>
      <c r="G1893" s="4"/>
    </row>
    <row r="1894" spans="5:7">
      <c r="E1894" s="4"/>
      <c r="F1894" s="4"/>
      <c r="G1894" s="4"/>
    </row>
    <row r="1895" spans="5:7">
      <c r="E1895" s="4"/>
      <c r="F1895" s="4"/>
      <c r="G1895" s="4"/>
    </row>
    <row r="1896" spans="5:7">
      <c r="E1896" s="4"/>
      <c r="F1896" s="4"/>
      <c r="G1896" s="4"/>
    </row>
    <row r="1897" spans="5:7">
      <c r="E1897" s="4"/>
      <c r="F1897" s="4"/>
      <c r="G1897" s="4"/>
    </row>
    <row r="1898" spans="5:7">
      <c r="E1898" s="4"/>
      <c r="F1898" s="4"/>
      <c r="G1898" s="4"/>
    </row>
    <row r="1899" spans="5:7">
      <c r="E1899" s="4"/>
      <c r="F1899" s="4"/>
      <c r="G1899" s="4"/>
    </row>
    <row r="1900" spans="5:7">
      <c r="E1900" s="4"/>
      <c r="F1900" s="4"/>
      <c r="G1900" s="4"/>
    </row>
    <row r="1901" spans="5:7">
      <c r="E1901" s="4"/>
      <c r="F1901" s="4"/>
      <c r="G1901" s="4"/>
    </row>
    <row r="1902" spans="5:7">
      <c r="E1902" s="4"/>
      <c r="F1902" s="4"/>
      <c r="G1902" s="4"/>
    </row>
    <row r="1903" spans="5:7">
      <c r="E1903" s="4"/>
      <c r="F1903" s="4"/>
      <c r="G1903" s="4"/>
    </row>
    <row r="1904" spans="5:7">
      <c r="E1904" s="4"/>
      <c r="F1904" s="4"/>
      <c r="G1904" s="4"/>
    </row>
    <row r="1905" spans="5:7">
      <c r="E1905" s="4"/>
      <c r="F1905" s="4"/>
      <c r="G1905" s="4"/>
    </row>
    <row r="1906" spans="5:7">
      <c r="E1906" s="4"/>
      <c r="F1906" s="4"/>
      <c r="G1906" s="4"/>
    </row>
    <row r="1907" spans="5:7">
      <c r="E1907" s="4"/>
      <c r="F1907" s="4"/>
      <c r="G1907" s="4"/>
    </row>
    <row r="1908" spans="5:7">
      <c r="E1908" s="4"/>
      <c r="F1908" s="4"/>
      <c r="G1908" s="4"/>
    </row>
    <row r="1909" spans="5:7">
      <c r="E1909" s="4"/>
      <c r="F1909" s="4"/>
      <c r="G1909" s="4"/>
    </row>
    <row r="1910" spans="5:7">
      <c r="E1910" s="4"/>
      <c r="F1910" s="4"/>
      <c r="G1910" s="4"/>
    </row>
    <row r="1911" spans="5:7">
      <c r="E1911" s="4"/>
      <c r="F1911" s="4"/>
      <c r="G1911" s="4"/>
    </row>
    <row r="1912" spans="5:7">
      <c r="E1912" s="4"/>
      <c r="F1912" s="4"/>
      <c r="G1912" s="4"/>
    </row>
    <row r="1913" spans="5:7">
      <c r="E1913" s="4"/>
      <c r="F1913" s="4"/>
      <c r="G1913" s="4"/>
    </row>
    <row r="1914" spans="5:7">
      <c r="E1914" s="4"/>
      <c r="F1914" s="4"/>
      <c r="G1914" s="4"/>
    </row>
    <row r="1915" spans="5:7">
      <c r="E1915" s="4"/>
      <c r="F1915" s="4"/>
      <c r="G1915" s="4"/>
    </row>
    <row r="1916" spans="5:7">
      <c r="E1916" s="4"/>
      <c r="F1916" s="4"/>
      <c r="G1916" s="4"/>
    </row>
    <row r="1917" spans="5:7">
      <c r="E1917" s="4"/>
      <c r="F1917" s="4"/>
      <c r="G1917" s="4"/>
    </row>
    <row r="1918" spans="5:7">
      <c r="E1918" s="4"/>
      <c r="F1918" s="4"/>
      <c r="G1918" s="4"/>
    </row>
    <row r="1919" spans="5:7">
      <c r="E1919" s="4"/>
      <c r="F1919" s="4"/>
      <c r="G1919" s="4"/>
    </row>
    <row r="1920" spans="5:7">
      <c r="E1920" s="4"/>
      <c r="F1920" s="4"/>
      <c r="G1920" s="4"/>
    </row>
    <row r="1921" spans="5:7">
      <c r="E1921" s="4"/>
      <c r="F1921" s="4"/>
      <c r="G1921" s="4"/>
    </row>
    <row r="1922" spans="5:7">
      <c r="E1922" s="4"/>
      <c r="F1922" s="4"/>
      <c r="G1922" s="4"/>
    </row>
    <row r="1923" spans="5:7">
      <c r="E1923" s="4"/>
      <c r="F1923" s="4"/>
      <c r="G1923" s="4"/>
    </row>
    <row r="1924" spans="5:7">
      <c r="E1924" s="4"/>
      <c r="F1924" s="4"/>
      <c r="G1924" s="4"/>
    </row>
    <row r="1925" spans="5:7">
      <c r="E1925" s="4"/>
      <c r="F1925" s="4"/>
      <c r="G1925" s="4"/>
    </row>
    <row r="1926" spans="5:7">
      <c r="E1926" s="4"/>
      <c r="F1926" s="4"/>
      <c r="G1926" s="4"/>
    </row>
    <row r="1927" spans="5:7">
      <c r="E1927" s="4"/>
      <c r="F1927" s="4"/>
      <c r="G1927" s="4"/>
    </row>
    <row r="1928" spans="5:7">
      <c r="E1928" s="4"/>
      <c r="F1928" s="4"/>
      <c r="G1928" s="4"/>
    </row>
    <row r="1929" spans="5:7">
      <c r="E1929" s="4"/>
      <c r="F1929" s="4"/>
      <c r="G1929" s="4"/>
    </row>
    <row r="1930" spans="5:7">
      <c r="E1930" s="4"/>
      <c r="F1930" s="4"/>
      <c r="G1930" s="4"/>
    </row>
    <row r="1931" spans="5:7">
      <c r="E1931" s="4"/>
      <c r="F1931" s="4"/>
      <c r="G1931" s="4"/>
    </row>
    <row r="1932" spans="5:7">
      <c r="E1932" s="4"/>
      <c r="F1932" s="4"/>
      <c r="G1932" s="4"/>
    </row>
    <row r="1933" spans="5:7">
      <c r="E1933" s="4"/>
      <c r="F1933" s="4"/>
      <c r="G1933" s="4"/>
    </row>
    <row r="1934" spans="5:7">
      <c r="E1934" s="4"/>
      <c r="F1934" s="4"/>
      <c r="G1934" s="4"/>
    </row>
    <row r="1935" spans="5:7">
      <c r="E1935" s="4"/>
      <c r="F1935" s="4"/>
      <c r="G1935" s="4"/>
    </row>
    <row r="1936" spans="5:7">
      <c r="E1936" s="4"/>
      <c r="F1936" s="4"/>
      <c r="G1936" s="4"/>
    </row>
    <row r="1937" spans="5:7">
      <c r="E1937" s="4"/>
      <c r="F1937" s="4"/>
      <c r="G1937" s="4"/>
    </row>
    <row r="1938" spans="5:7">
      <c r="E1938" s="4"/>
      <c r="F1938" s="4"/>
      <c r="G1938" s="4"/>
    </row>
    <row r="1939" spans="5:7">
      <c r="E1939" s="4"/>
      <c r="F1939" s="4"/>
      <c r="G1939" s="4"/>
    </row>
    <row r="1940" spans="5:7">
      <c r="E1940" s="4"/>
      <c r="F1940" s="4"/>
      <c r="G1940" s="4"/>
    </row>
    <row r="1941" spans="5:7">
      <c r="E1941" s="4"/>
      <c r="F1941" s="4"/>
      <c r="G1941" s="4"/>
    </row>
    <row r="1942" spans="5:7">
      <c r="E1942" s="4"/>
      <c r="F1942" s="4"/>
      <c r="G1942" s="4"/>
    </row>
    <row r="1943" spans="5:7">
      <c r="E1943" s="4"/>
      <c r="F1943" s="4"/>
      <c r="G1943" s="4"/>
    </row>
    <row r="1944" spans="5:7">
      <c r="E1944" s="4"/>
      <c r="F1944" s="4"/>
      <c r="G1944" s="4"/>
    </row>
    <row r="1945" spans="5:7">
      <c r="E1945" s="4"/>
      <c r="F1945" s="4"/>
      <c r="G1945" s="4"/>
    </row>
    <row r="1946" spans="5:7">
      <c r="E1946" s="4"/>
      <c r="F1946" s="4"/>
      <c r="G1946" s="4"/>
    </row>
    <row r="1947" spans="5:7">
      <c r="E1947" s="4"/>
      <c r="F1947" s="4"/>
      <c r="G1947" s="4"/>
    </row>
    <row r="1948" spans="5:7">
      <c r="E1948" s="4"/>
      <c r="F1948" s="4"/>
      <c r="G1948" s="4"/>
    </row>
    <row r="1949" spans="5:7">
      <c r="E1949" s="4"/>
      <c r="F1949" s="4"/>
      <c r="G1949" s="4"/>
    </row>
    <row r="1950" spans="5:7">
      <c r="E1950" s="4"/>
      <c r="F1950" s="4"/>
      <c r="G1950" s="4"/>
    </row>
    <row r="1951" spans="5:7">
      <c r="E1951" s="4"/>
      <c r="F1951" s="4"/>
      <c r="G1951" s="4"/>
    </row>
    <row r="1952" spans="5:7">
      <c r="E1952" s="4"/>
      <c r="F1952" s="4"/>
      <c r="G1952" s="4"/>
    </row>
    <row r="1953" spans="5:7">
      <c r="E1953" s="4"/>
      <c r="F1953" s="4"/>
      <c r="G1953" s="4"/>
    </row>
    <row r="1954" spans="5:7">
      <c r="E1954" s="4"/>
      <c r="F1954" s="4"/>
      <c r="G1954" s="4"/>
    </row>
    <row r="1955" spans="5:7">
      <c r="E1955" s="4"/>
      <c r="F1955" s="4"/>
      <c r="G1955" s="4"/>
    </row>
    <row r="1956" spans="5:7">
      <c r="E1956" s="4"/>
      <c r="F1956" s="4"/>
      <c r="G1956" s="4"/>
    </row>
    <row r="1957" spans="5:7">
      <c r="E1957" s="4"/>
      <c r="F1957" s="4"/>
      <c r="G1957" s="4"/>
    </row>
    <row r="1958" spans="5:7">
      <c r="E1958" s="4"/>
      <c r="F1958" s="4"/>
      <c r="G1958" s="4"/>
    </row>
    <row r="1959" spans="5:7">
      <c r="E1959" s="4"/>
      <c r="F1959" s="4"/>
      <c r="G1959" s="4"/>
    </row>
    <row r="1960" spans="5:7">
      <c r="E1960" s="4"/>
      <c r="F1960" s="4"/>
      <c r="G1960" s="4"/>
    </row>
    <row r="1961" spans="5:7">
      <c r="E1961" s="4"/>
      <c r="F1961" s="4"/>
      <c r="G1961" s="4"/>
    </row>
    <row r="1962" spans="5:7">
      <c r="E1962" s="4"/>
      <c r="F1962" s="4"/>
      <c r="G1962" s="4"/>
    </row>
    <row r="1963" spans="5:7">
      <c r="E1963" s="4"/>
      <c r="F1963" s="4"/>
      <c r="G1963" s="4"/>
    </row>
    <row r="1964" spans="5:7">
      <c r="E1964" s="4"/>
      <c r="F1964" s="4"/>
      <c r="G1964" s="4"/>
    </row>
    <row r="1965" spans="5:7">
      <c r="E1965" s="4"/>
      <c r="F1965" s="4"/>
      <c r="G1965" s="4"/>
    </row>
    <row r="1966" spans="5:7">
      <c r="E1966" s="4"/>
      <c r="F1966" s="4"/>
      <c r="G1966" s="4"/>
    </row>
    <row r="1967" spans="5:7">
      <c r="E1967" s="4"/>
      <c r="F1967" s="4"/>
      <c r="G1967" s="4"/>
    </row>
    <row r="1968" spans="5:7">
      <c r="E1968" s="4"/>
      <c r="F1968" s="4"/>
      <c r="G1968" s="4"/>
    </row>
    <row r="1969" spans="5:7">
      <c r="E1969" s="4"/>
      <c r="F1969" s="4"/>
      <c r="G1969" s="4"/>
    </row>
    <row r="1970" spans="5:7">
      <c r="E1970" s="4"/>
      <c r="F1970" s="4"/>
      <c r="G1970" s="4"/>
    </row>
    <row r="1971" spans="5:7">
      <c r="E1971" s="4"/>
      <c r="F1971" s="4"/>
      <c r="G1971" s="4"/>
    </row>
    <row r="1972" spans="5:7">
      <c r="E1972" s="4"/>
      <c r="F1972" s="4"/>
      <c r="G1972" s="4"/>
    </row>
    <row r="1973" spans="5:7">
      <c r="E1973" s="4"/>
      <c r="F1973" s="4"/>
      <c r="G1973" s="4"/>
    </row>
    <row r="1974" spans="5:7">
      <c r="E1974" s="4"/>
      <c r="F1974" s="4"/>
      <c r="G1974" s="4"/>
    </row>
    <row r="1975" spans="5:7">
      <c r="E1975" s="4"/>
      <c r="F1975" s="4"/>
      <c r="G1975" s="4"/>
    </row>
    <row r="1976" spans="5:7">
      <c r="E1976" s="4"/>
      <c r="F1976" s="4"/>
      <c r="G1976" s="4"/>
    </row>
    <row r="1977" spans="5:7">
      <c r="E1977" s="4"/>
      <c r="F1977" s="4"/>
      <c r="G1977" s="4"/>
    </row>
    <row r="1978" spans="5:7">
      <c r="E1978" s="4"/>
      <c r="F1978" s="4"/>
      <c r="G1978" s="4"/>
    </row>
    <row r="1979" spans="5:7">
      <c r="E1979" s="4"/>
      <c r="F1979" s="4"/>
      <c r="G1979" s="4"/>
    </row>
    <row r="1980" spans="5:7">
      <c r="E1980" s="4"/>
      <c r="F1980" s="4"/>
      <c r="G1980" s="4"/>
    </row>
    <row r="1981" spans="5:7">
      <c r="E1981" s="4"/>
      <c r="F1981" s="4"/>
      <c r="G1981" s="4"/>
    </row>
    <row r="1982" spans="5:7">
      <c r="E1982" s="4"/>
      <c r="F1982" s="4"/>
      <c r="G1982" s="4"/>
    </row>
    <row r="1983" spans="5:7">
      <c r="E1983" s="4"/>
      <c r="F1983" s="4"/>
      <c r="G1983" s="4"/>
    </row>
    <row r="1984" spans="5:7">
      <c r="E1984" s="4"/>
      <c r="F1984" s="4"/>
      <c r="G1984" s="4"/>
    </row>
    <row r="1985" spans="5:7">
      <c r="E1985" s="4"/>
      <c r="F1985" s="4"/>
      <c r="G1985" s="4"/>
    </row>
    <row r="1986" spans="5:7">
      <c r="E1986" s="4"/>
      <c r="F1986" s="4"/>
      <c r="G1986" s="4"/>
    </row>
    <row r="1987" spans="5:7">
      <c r="E1987" s="4"/>
      <c r="F1987" s="4"/>
      <c r="G1987" s="4"/>
    </row>
    <row r="1988" spans="5:7">
      <c r="E1988" s="4"/>
      <c r="F1988" s="4"/>
      <c r="G1988" s="4"/>
    </row>
    <row r="1989" spans="5:7">
      <c r="E1989" s="4"/>
      <c r="F1989" s="4"/>
      <c r="G1989" s="4"/>
    </row>
    <row r="1990" spans="5:7">
      <c r="E1990" s="4"/>
      <c r="F1990" s="4"/>
      <c r="G1990" s="4"/>
    </row>
    <row r="1991" spans="5:7">
      <c r="E1991" s="4"/>
      <c r="F1991" s="4"/>
      <c r="G1991" s="4"/>
    </row>
    <row r="1992" spans="5:7">
      <c r="E1992" s="4"/>
      <c r="F1992" s="4"/>
      <c r="G1992" s="4"/>
    </row>
    <row r="1993" spans="5:7">
      <c r="E1993" s="4"/>
      <c r="F1993" s="4"/>
      <c r="G1993" s="4"/>
    </row>
    <row r="1994" spans="5:7">
      <c r="E1994" s="4"/>
      <c r="F1994" s="4"/>
      <c r="G1994" s="4"/>
    </row>
    <row r="1995" spans="5:7">
      <c r="E1995" s="4"/>
      <c r="F1995" s="4"/>
      <c r="G1995" s="4"/>
    </row>
    <row r="1996" spans="5:7">
      <c r="E1996" s="4"/>
      <c r="F1996" s="4"/>
      <c r="G1996" s="4"/>
    </row>
    <row r="1997" spans="5:7">
      <c r="E1997" s="4"/>
      <c r="F1997" s="4"/>
      <c r="G1997" s="4"/>
    </row>
    <row r="1998" spans="5:7">
      <c r="E1998" s="4"/>
      <c r="F1998" s="4"/>
      <c r="G1998" s="4"/>
    </row>
    <row r="1999" spans="5:7">
      <c r="E1999" s="4"/>
      <c r="F1999" s="4"/>
      <c r="G1999" s="4"/>
    </row>
    <row r="2000" spans="5:7">
      <c r="E2000" s="4"/>
      <c r="F2000" s="4"/>
      <c r="G2000" s="4"/>
    </row>
    <row r="2001" spans="5:7">
      <c r="E2001" s="4"/>
      <c r="F2001" s="4"/>
      <c r="G2001" s="4"/>
    </row>
    <row r="2002" spans="5:7">
      <c r="E2002" s="4"/>
      <c r="F2002" s="4"/>
      <c r="G2002" s="4"/>
    </row>
    <row r="2003" spans="5:7">
      <c r="E2003" s="4"/>
      <c r="F2003" s="4"/>
      <c r="G2003" s="4"/>
    </row>
    <row r="2004" spans="5:7">
      <c r="E2004" s="4"/>
      <c r="F2004" s="4"/>
      <c r="G2004" s="4"/>
    </row>
    <row r="2005" spans="5:7">
      <c r="E2005" s="4"/>
      <c r="F2005" s="4"/>
      <c r="G2005" s="4"/>
    </row>
    <row r="2006" spans="5:7">
      <c r="E2006" s="4"/>
      <c r="F2006" s="4"/>
      <c r="G2006" s="4"/>
    </row>
    <row r="2007" spans="5:7">
      <c r="E2007" s="4"/>
      <c r="F2007" s="4"/>
      <c r="G2007" s="4"/>
    </row>
    <row r="2008" spans="5:7">
      <c r="E2008" s="4"/>
      <c r="F2008" s="4"/>
      <c r="G2008" s="4"/>
    </row>
    <row r="2009" spans="5:7">
      <c r="E2009" s="4"/>
      <c r="F2009" s="4"/>
      <c r="G2009" s="4"/>
    </row>
    <row r="2010" spans="5:7">
      <c r="E2010" s="4"/>
      <c r="F2010" s="4"/>
      <c r="G2010" s="4"/>
    </row>
    <row r="2011" spans="5:7">
      <c r="E2011" s="4"/>
      <c r="F2011" s="4"/>
      <c r="G2011" s="4"/>
    </row>
    <row r="2012" spans="5:7">
      <c r="E2012" s="4"/>
      <c r="F2012" s="4"/>
      <c r="G2012" s="4"/>
    </row>
    <row r="2013" spans="5:7">
      <c r="E2013" s="4"/>
      <c r="F2013" s="4"/>
      <c r="G2013" s="4"/>
    </row>
    <row r="2014" spans="5:7">
      <c r="E2014" s="4"/>
      <c r="F2014" s="4"/>
      <c r="G2014" s="4"/>
    </row>
    <row r="2015" spans="5:7">
      <c r="E2015" s="4"/>
      <c r="F2015" s="4"/>
      <c r="G2015" s="4"/>
    </row>
    <row r="2016" spans="5:7">
      <c r="E2016" s="4"/>
      <c r="F2016" s="4"/>
      <c r="G2016" s="4"/>
    </row>
    <row r="2017" spans="5:7">
      <c r="E2017" s="4"/>
      <c r="F2017" s="4"/>
      <c r="G2017" s="4"/>
    </row>
    <row r="2018" spans="5:7">
      <c r="E2018" s="4"/>
      <c r="F2018" s="4"/>
      <c r="G2018" s="4"/>
    </row>
    <row r="2019" spans="5:7">
      <c r="E2019" s="4"/>
      <c r="F2019" s="4"/>
      <c r="G2019" s="4"/>
    </row>
    <row r="2020" spans="5:7">
      <c r="E2020" s="4"/>
      <c r="F2020" s="4"/>
      <c r="G2020" s="4"/>
    </row>
    <row r="2021" spans="5:7">
      <c r="E2021" s="4"/>
      <c r="F2021" s="4"/>
      <c r="G2021" s="4"/>
    </row>
    <row r="2022" spans="5:7">
      <c r="E2022" s="4"/>
      <c r="F2022" s="4"/>
      <c r="G2022" s="4"/>
    </row>
    <row r="2023" spans="5:7">
      <c r="E2023" s="4"/>
      <c r="F2023" s="4"/>
      <c r="G2023" s="4"/>
    </row>
    <row r="2024" spans="5:7">
      <c r="E2024" s="4"/>
      <c r="F2024" s="4"/>
      <c r="G2024" s="4"/>
    </row>
    <row r="2025" spans="5:7">
      <c r="E2025" s="4"/>
      <c r="F2025" s="4"/>
      <c r="G2025" s="4"/>
    </row>
    <row r="2026" spans="5:7">
      <c r="E2026" s="4"/>
      <c r="F2026" s="4"/>
      <c r="G2026" s="4"/>
    </row>
    <row r="2027" spans="5:7">
      <c r="E2027" s="4"/>
      <c r="F2027" s="4"/>
      <c r="G2027" s="4"/>
    </row>
    <row r="2028" spans="5:7">
      <c r="E2028" s="4"/>
      <c r="F2028" s="4"/>
      <c r="G2028" s="4"/>
    </row>
    <row r="2029" spans="5:7">
      <c r="E2029" s="4"/>
      <c r="F2029" s="4"/>
      <c r="G2029" s="4"/>
    </row>
    <row r="2030" spans="5:7">
      <c r="E2030" s="4"/>
      <c r="F2030" s="4"/>
      <c r="G2030" s="4"/>
    </row>
    <row r="2031" spans="5:7">
      <c r="E2031" s="4"/>
      <c r="F2031" s="4"/>
      <c r="G2031" s="4"/>
    </row>
    <row r="2032" spans="5:7">
      <c r="E2032" s="4"/>
      <c r="F2032" s="4"/>
      <c r="G2032" s="4"/>
    </row>
    <row r="2033" spans="5:7">
      <c r="E2033" s="4"/>
      <c r="F2033" s="4"/>
      <c r="G2033" s="4"/>
    </row>
    <row r="2034" spans="5:7">
      <c r="E2034" s="4"/>
      <c r="F2034" s="4"/>
      <c r="G2034" s="4"/>
    </row>
    <row r="2035" spans="5:7">
      <c r="E2035" s="4"/>
      <c r="F2035" s="4"/>
      <c r="G2035" s="4"/>
    </row>
    <row r="2036" spans="5:7">
      <c r="E2036" s="4"/>
      <c r="F2036" s="4"/>
      <c r="G2036" s="4"/>
    </row>
    <row r="2037" spans="5:7">
      <c r="E2037" s="4"/>
      <c r="F2037" s="4"/>
      <c r="G2037" s="4"/>
    </row>
    <row r="2038" spans="5:7">
      <c r="E2038" s="4"/>
      <c r="F2038" s="4"/>
      <c r="G2038" s="4"/>
    </row>
    <row r="2039" spans="5:7">
      <c r="E2039" s="4"/>
      <c r="F2039" s="4"/>
      <c r="G2039" s="4"/>
    </row>
    <row r="2040" spans="5:7">
      <c r="E2040" s="4"/>
      <c r="F2040" s="4"/>
      <c r="G2040" s="4"/>
    </row>
    <row r="2041" spans="5:7">
      <c r="E2041" s="4"/>
      <c r="F2041" s="4"/>
      <c r="G2041" s="4"/>
    </row>
    <row r="2042" spans="5:7">
      <c r="E2042" s="4"/>
      <c r="F2042" s="4"/>
      <c r="G2042" s="4"/>
    </row>
    <row r="2043" spans="5:7">
      <c r="E2043" s="4"/>
      <c r="F2043" s="4"/>
      <c r="G2043" s="4"/>
    </row>
    <row r="2044" spans="5:7">
      <c r="E2044" s="4"/>
      <c r="F2044" s="4"/>
      <c r="G2044" s="4"/>
    </row>
    <row r="2045" spans="5:7">
      <c r="E2045" s="4"/>
      <c r="F2045" s="4"/>
      <c r="G2045" s="4"/>
    </row>
    <row r="2046" spans="5:7">
      <c r="E2046" s="4"/>
      <c r="F2046" s="4"/>
      <c r="G2046" s="4"/>
    </row>
    <row r="2047" spans="5:7">
      <c r="E2047" s="4"/>
      <c r="F2047" s="4"/>
      <c r="G2047" s="4"/>
    </row>
    <row r="2048" spans="5:7">
      <c r="E2048" s="4"/>
      <c r="F2048" s="4"/>
      <c r="G2048" s="4"/>
    </row>
    <row r="2049" spans="5:7">
      <c r="E2049" s="4"/>
      <c r="F2049" s="4"/>
      <c r="G2049" s="4"/>
    </row>
    <row r="2050" spans="5:7">
      <c r="E2050" s="4"/>
      <c r="F2050" s="4"/>
      <c r="G2050" s="4"/>
    </row>
    <row r="2051" spans="5:7">
      <c r="E2051" s="4"/>
      <c r="F2051" s="4"/>
      <c r="G2051" s="4"/>
    </row>
    <row r="2052" spans="5:7">
      <c r="E2052" s="4"/>
      <c r="F2052" s="4"/>
      <c r="G2052" s="4"/>
    </row>
    <row r="2053" spans="5:7">
      <c r="E2053" s="4"/>
      <c r="F2053" s="4"/>
      <c r="G2053" s="4"/>
    </row>
    <row r="2054" spans="5:7">
      <c r="E2054" s="4"/>
      <c r="F2054" s="4"/>
      <c r="G2054" s="4"/>
    </row>
    <row r="2055" spans="5:7">
      <c r="E2055" s="4"/>
      <c r="F2055" s="4"/>
      <c r="G2055" s="4"/>
    </row>
    <row r="2056" spans="5:7">
      <c r="E2056" s="4"/>
      <c r="F2056" s="4"/>
      <c r="G2056" s="4"/>
    </row>
    <row r="2057" spans="5:7">
      <c r="E2057" s="4"/>
      <c r="F2057" s="4"/>
      <c r="G2057" s="4"/>
    </row>
    <row r="2058" spans="5:7">
      <c r="E2058" s="4"/>
      <c r="F2058" s="4"/>
      <c r="G2058" s="4"/>
    </row>
    <row r="2059" spans="5:7">
      <c r="E2059" s="4"/>
      <c r="F2059" s="4"/>
      <c r="G2059" s="4"/>
    </row>
    <row r="2060" spans="5:7">
      <c r="E2060" s="4"/>
      <c r="F2060" s="4"/>
      <c r="G2060" s="4"/>
    </row>
    <row r="2061" spans="5:7">
      <c r="E2061" s="4"/>
      <c r="F2061" s="4"/>
      <c r="G2061" s="4"/>
    </row>
    <row r="2062" spans="5:7">
      <c r="E2062" s="4"/>
      <c r="F2062" s="4"/>
      <c r="G2062" s="4"/>
    </row>
    <row r="2063" spans="5:7">
      <c r="E2063" s="4"/>
      <c r="F2063" s="4"/>
      <c r="G2063" s="4"/>
    </row>
    <row r="2064" spans="5:7">
      <c r="E2064" s="4"/>
      <c r="F2064" s="4"/>
      <c r="G2064" s="4"/>
    </row>
    <row r="2065" spans="5:7">
      <c r="E2065" s="4"/>
      <c r="F2065" s="4"/>
      <c r="G2065" s="4"/>
    </row>
    <row r="2066" spans="5:7">
      <c r="E2066" s="4"/>
      <c r="F2066" s="4"/>
      <c r="G2066" s="4"/>
    </row>
    <row r="2067" spans="5:7">
      <c r="E2067" s="4"/>
      <c r="F2067" s="4"/>
      <c r="G2067" s="4"/>
    </row>
    <row r="2068" spans="5:7">
      <c r="E2068" s="4"/>
      <c r="F2068" s="4"/>
      <c r="G2068" s="4"/>
    </row>
    <row r="2069" spans="5:7">
      <c r="E2069" s="4"/>
      <c r="F2069" s="4"/>
      <c r="G2069" s="4"/>
    </row>
    <row r="2070" spans="5:7">
      <c r="E2070" s="4"/>
      <c r="F2070" s="4"/>
      <c r="G2070" s="4"/>
    </row>
    <row r="2071" spans="5:7">
      <c r="E2071" s="4"/>
      <c r="F2071" s="4"/>
      <c r="G2071" s="4"/>
    </row>
    <row r="2072" spans="5:7">
      <c r="E2072" s="4"/>
      <c r="F2072" s="4"/>
      <c r="G2072" s="4"/>
    </row>
    <row r="2073" spans="5:7">
      <c r="E2073" s="4"/>
      <c r="F2073" s="4"/>
      <c r="G2073" s="4"/>
    </row>
    <row r="2074" spans="5:7">
      <c r="E2074" s="4"/>
      <c r="F2074" s="4"/>
      <c r="G2074" s="4"/>
    </row>
    <row r="2075" spans="5:7">
      <c r="E2075" s="4"/>
      <c r="F2075" s="4"/>
      <c r="G2075" s="4"/>
    </row>
    <row r="2076" spans="5:7">
      <c r="E2076" s="4"/>
      <c r="F2076" s="4"/>
      <c r="G2076" s="4"/>
    </row>
    <row r="2077" spans="5:7">
      <c r="E2077" s="4"/>
      <c r="F2077" s="4"/>
      <c r="G2077" s="4"/>
    </row>
    <row r="2078" spans="5:7">
      <c r="E2078" s="4"/>
      <c r="F2078" s="4"/>
      <c r="G2078" s="4"/>
    </row>
    <row r="2079" spans="5:7">
      <c r="E2079" s="4"/>
      <c r="F2079" s="4"/>
      <c r="G2079" s="4"/>
    </row>
    <row r="2080" spans="5:7">
      <c r="E2080" s="4"/>
      <c r="F2080" s="4"/>
      <c r="G2080" s="4"/>
    </row>
    <row r="2081" spans="5:7">
      <c r="E2081" s="4"/>
      <c r="F2081" s="4"/>
      <c r="G2081" s="4"/>
    </row>
    <row r="2082" spans="5:7">
      <c r="E2082" s="4"/>
      <c r="F2082" s="4"/>
      <c r="G2082" s="4"/>
    </row>
    <row r="2083" spans="5:7">
      <c r="E2083" s="4"/>
      <c r="F2083" s="4"/>
      <c r="G2083" s="4"/>
    </row>
    <row r="2084" spans="5:7">
      <c r="E2084" s="4"/>
      <c r="F2084" s="4"/>
      <c r="G2084" s="4"/>
    </row>
    <row r="2085" spans="5:7">
      <c r="E2085" s="4"/>
      <c r="F2085" s="4"/>
      <c r="G2085" s="4"/>
    </row>
    <row r="2086" spans="5:7">
      <c r="E2086" s="4"/>
      <c r="F2086" s="4"/>
      <c r="G2086" s="4"/>
    </row>
    <row r="2087" spans="5:7">
      <c r="E2087" s="4"/>
      <c r="F2087" s="4"/>
      <c r="G2087" s="4"/>
    </row>
    <row r="2088" spans="5:7">
      <c r="E2088" s="4"/>
      <c r="F2088" s="4"/>
      <c r="G2088" s="4"/>
    </row>
    <row r="2089" spans="5:7">
      <c r="E2089" s="4"/>
      <c r="F2089" s="4"/>
      <c r="G2089" s="4"/>
    </row>
    <row r="2090" spans="5:7">
      <c r="E2090" s="4"/>
      <c r="F2090" s="4"/>
      <c r="G2090" s="4"/>
    </row>
    <row r="2091" spans="5:7">
      <c r="E2091" s="4"/>
      <c r="F2091" s="4"/>
      <c r="G2091" s="4"/>
    </row>
    <row r="2092" spans="5:7">
      <c r="E2092" s="4"/>
      <c r="F2092" s="4"/>
      <c r="G2092" s="4"/>
    </row>
    <row r="2093" spans="5:7">
      <c r="E2093" s="4"/>
      <c r="F2093" s="4"/>
      <c r="G2093" s="4"/>
    </row>
    <row r="2094" spans="5:7">
      <c r="E2094" s="4"/>
      <c r="F2094" s="4"/>
      <c r="G2094" s="4"/>
    </row>
    <row r="2095" spans="5:7">
      <c r="E2095" s="4"/>
      <c r="F2095" s="4"/>
      <c r="G2095" s="4"/>
    </row>
    <row r="2096" spans="5:7">
      <c r="E2096" s="4"/>
      <c r="F2096" s="4"/>
      <c r="G2096" s="4"/>
    </row>
    <row r="2097" spans="5:7">
      <c r="E2097" s="4"/>
      <c r="F2097" s="4"/>
      <c r="G2097" s="4"/>
    </row>
    <row r="2098" spans="5:7">
      <c r="E2098" s="4"/>
      <c r="F2098" s="4"/>
      <c r="G2098" s="4"/>
    </row>
    <row r="2099" spans="5:7">
      <c r="E2099" s="4"/>
      <c r="F2099" s="4"/>
      <c r="G2099" s="4"/>
    </row>
    <row r="2100" spans="5:7">
      <c r="E2100" s="4"/>
      <c r="F2100" s="4"/>
      <c r="G2100" s="4"/>
    </row>
    <row r="2101" spans="5:7">
      <c r="E2101" s="4"/>
      <c r="F2101" s="4"/>
      <c r="G2101" s="4"/>
    </row>
    <row r="2102" spans="5:7">
      <c r="E2102" s="4"/>
      <c r="F2102" s="4"/>
      <c r="G2102" s="4"/>
    </row>
    <row r="2103" spans="5:7">
      <c r="E2103" s="4"/>
      <c r="F2103" s="4"/>
      <c r="G2103" s="4"/>
    </row>
    <row r="2104" spans="5:7">
      <c r="E2104" s="4"/>
      <c r="F2104" s="4"/>
      <c r="G2104" s="4"/>
    </row>
    <row r="2105" spans="5:7">
      <c r="E2105" s="4"/>
      <c r="F2105" s="4"/>
      <c r="G2105" s="4"/>
    </row>
    <row r="2106" spans="5:7">
      <c r="E2106" s="4"/>
      <c r="F2106" s="4"/>
      <c r="G2106" s="4"/>
    </row>
    <row r="2107" spans="5:7">
      <c r="E2107" s="4"/>
      <c r="F2107" s="4"/>
      <c r="G2107" s="4"/>
    </row>
    <row r="2108" spans="5:7">
      <c r="E2108" s="4"/>
      <c r="F2108" s="4"/>
      <c r="G2108" s="4"/>
    </row>
    <row r="2109" spans="5:7">
      <c r="E2109" s="4"/>
      <c r="F2109" s="4"/>
      <c r="G2109" s="4"/>
    </row>
    <row r="2110" spans="5:7">
      <c r="E2110" s="4"/>
      <c r="F2110" s="4"/>
      <c r="G2110" s="4"/>
    </row>
    <row r="2111" spans="5:7">
      <c r="E2111" s="4"/>
      <c r="F2111" s="4"/>
      <c r="G2111" s="4"/>
    </row>
    <row r="2112" spans="5:7">
      <c r="E2112" s="4"/>
      <c r="F2112" s="4"/>
      <c r="G2112" s="4"/>
    </row>
    <row r="2113" spans="5:7">
      <c r="E2113" s="4"/>
      <c r="F2113" s="4"/>
      <c r="G2113" s="4"/>
    </row>
    <row r="2114" spans="5:7">
      <c r="E2114" s="4"/>
      <c r="F2114" s="4"/>
      <c r="G2114" s="4"/>
    </row>
    <row r="2115" spans="5:7">
      <c r="E2115" s="4"/>
      <c r="F2115" s="4"/>
      <c r="G2115" s="4"/>
    </row>
    <row r="2116" spans="5:7">
      <c r="E2116" s="4"/>
      <c r="F2116" s="4"/>
      <c r="G2116" s="4"/>
    </row>
    <row r="2117" spans="5:7">
      <c r="E2117" s="4"/>
      <c r="F2117" s="4"/>
      <c r="G2117" s="4"/>
    </row>
    <row r="2118" spans="5:7">
      <c r="E2118" s="4"/>
      <c r="F2118" s="4"/>
      <c r="G2118" s="4"/>
    </row>
    <row r="2119" spans="5:7">
      <c r="E2119" s="4"/>
      <c r="F2119" s="4"/>
      <c r="G2119" s="4"/>
    </row>
    <row r="2120" spans="5:7">
      <c r="E2120" s="4"/>
      <c r="F2120" s="4"/>
      <c r="G2120" s="4"/>
    </row>
    <row r="2121" spans="5:7">
      <c r="E2121" s="4"/>
      <c r="F2121" s="4"/>
      <c r="G2121" s="4"/>
    </row>
    <row r="2122" spans="5:7">
      <c r="E2122" s="4"/>
      <c r="F2122" s="4"/>
      <c r="G2122" s="4"/>
    </row>
    <row r="2123" spans="5:7">
      <c r="E2123" s="4"/>
      <c r="F2123" s="4"/>
      <c r="G2123" s="4"/>
    </row>
    <row r="2124" spans="5:7">
      <c r="E2124" s="4"/>
      <c r="F2124" s="4"/>
      <c r="G2124" s="4"/>
    </row>
    <row r="2125" spans="5:7">
      <c r="E2125" s="4"/>
      <c r="F2125" s="4"/>
      <c r="G2125" s="4"/>
    </row>
    <row r="2126" spans="5:7">
      <c r="E2126" s="4"/>
      <c r="F2126" s="4"/>
      <c r="G2126" s="4"/>
    </row>
    <row r="2127" spans="5:7">
      <c r="E2127" s="4"/>
      <c r="F2127" s="4"/>
      <c r="G2127" s="4"/>
    </row>
    <row r="2128" spans="5:7">
      <c r="E2128" s="4"/>
      <c r="F2128" s="4"/>
      <c r="G2128" s="4"/>
    </row>
    <row r="2129" spans="5:7">
      <c r="E2129" s="4"/>
      <c r="F2129" s="4"/>
      <c r="G2129" s="4"/>
    </row>
    <row r="2130" spans="5:7">
      <c r="E2130" s="4"/>
      <c r="F2130" s="4"/>
      <c r="G2130" s="4"/>
    </row>
    <row r="2131" spans="5:7">
      <c r="E2131" s="4"/>
      <c r="F2131" s="4"/>
      <c r="G2131" s="4"/>
    </row>
    <row r="2132" spans="5:7">
      <c r="E2132" s="4"/>
      <c r="F2132" s="4"/>
      <c r="G2132" s="4"/>
    </row>
    <row r="2133" spans="5:7">
      <c r="E2133" s="4"/>
      <c r="F2133" s="4"/>
      <c r="G2133" s="4"/>
    </row>
    <row r="2134" spans="5:7">
      <c r="E2134" s="4"/>
      <c r="F2134" s="4"/>
      <c r="G2134" s="4"/>
    </row>
    <row r="2135" spans="5:7">
      <c r="E2135" s="4"/>
      <c r="F2135" s="4"/>
      <c r="G2135" s="4"/>
    </row>
    <row r="2136" spans="5:7">
      <c r="E2136" s="4"/>
      <c r="F2136" s="4"/>
      <c r="G2136" s="4"/>
    </row>
    <row r="2137" spans="5:7">
      <c r="E2137" s="4"/>
      <c r="F2137" s="4"/>
      <c r="G2137" s="4"/>
    </row>
    <row r="2138" spans="5:7">
      <c r="E2138" s="4"/>
      <c r="F2138" s="4"/>
      <c r="G2138" s="4"/>
    </row>
    <row r="2139" spans="5:7">
      <c r="E2139" s="4"/>
      <c r="F2139" s="4"/>
      <c r="G2139" s="4"/>
    </row>
    <row r="2140" spans="5:7">
      <c r="E2140" s="4"/>
      <c r="F2140" s="4"/>
      <c r="G2140" s="4"/>
    </row>
    <row r="2141" spans="5:7">
      <c r="E2141" s="4"/>
      <c r="F2141" s="4"/>
      <c r="G2141" s="4"/>
    </row>
    <row r="2142" spans="5:7">
      <c r="E2142" s="4"/>
      <c r="F2142" s="4"/>
      <c r="G2142" s="4"/>
    </row>
    <row r="2143" spans="5:7">
      <c r="E2143" s="4"/>
      <c r="F2143" s="4"/>
      <c r="G2143" s="4"/>
    </row>
    <row r="2144" spans="5:7">
      <c r="E2144" s="4"/>
      <c r="F2144" s="4"/>
      <c r="G2144" s="4"/>
    </row>
    <row r="2145" spans="5:7">
      <c r="E2145" s="4"/>
      <c r="F2145" s="4"/>
      <c r="G2145" s="4"/>
    </row>
    <row r="2146" spans="5:7">
      <c r="E2146" s="4"/>
      <c r="F2146" s="4"/>
      <c r="G2146" s="4"/>
    </row>
    <row r="2147" spans="5:7">
      <c r="E2147" s="4"/>
      <c r="F2147" s="4"/>
      <c r="G2147" s="4"/>
    </row>
    <row r="2148" spans="5:7">
      <c r="E2148" s="4"/>
      <c r="F2148" s="4"/>
      <c r="G2148" s="4"/>
    </row>
    <row r="2149" spans="5:7">
      <c r="E2149" s="4"/>
      <c r="F2149" s="4"/>
      <c r="G2149" s="4"/>
    </row>
    <row r="2150" spans="5:7">
      <c r="E2150" s="4"/>
      <c r="F2150" s="4"/>
      <c r="G2150" s="4"/>
    </row>
    <row r="2151" spans="5:7">
      <c r="E2151" s="4"/>
      <c r="F2151" s="4"/>
      <c r="G2151" s="4"/>
    </row>
    <row r="2152" spans="5:7">
      <c r="E2152" s="4"/>
      <c r="F2152" s="4"/>
      <c r="G2152" s="4"/>
    </row>
    <row r="2153" spans="5:7">
      <c r="E2153" s="4"/>
      <c r="F2153" s="4"/>
      <c r="G2153" s="4"/>
    </row>
    <row r="2154" spans="5:7">
      <c r="E2154" s="4"/>
      <c r="F2154" s="4"/>
      <c r="G2154" s="4"/>
    </row>
    <row r="2155" spans="5:7">
      <c r="E2155" s="4"/>
      <c r="F2155" s="4"/>
      <c r="G2155" s="4"/>
    </row>
    <row r="2156" spans="5:7">
      <c r="E2156" s="4"/>
      <c r="F2156" s="4"/>
      <c r="G2156" s="4"/>
    </row>
    <row r="2157" spans="5:7">
      <c r="E2157" s="4"/>
      <c r="F2157" s="4"/>
      <c r="G2157" s="4"/>
    </row>
    <row r="2158" spans="5:7">
      <c r="E2158" s="4"/>
      <c r="F2158" s="4"/>
      <c r="G2158" s="4"/>
    </row>
    <row r="2159" spans="5:7">
      <c r="E2159" s="4"/>
      <c r="F2159" s="4"/>
      <c r="G2159" s="4"/>
    </row>
    <row r="2160" spans="5:7">
      <c r="E2160" s="4"/>
      <c r="F2160" s="4"/>
      <c r="G2160" s="4"/>
    </row>
    <row r="2161" spans="5:7">
      <c r="E2161" s="4"/>
      <c r="F2161" s="4"/>
      <c r="G2161" s="4"/>
    </row>
    <row r="2162" spans="5:7">
      <c r="E2162" s="4"/>
      <c r="F2162" s="4"/>
      <c r="G2162" s="4"/>
    </row>
    <row r="2163" spans="5:7">
      <c r="E2163" s="4"/>
      <c r="F2163" s="4"/>
      <c r="G2163" s="4"/>
    </row>
    <row r="2164" spans="5:7">
      <c r="E2164" s="4"/>
      <c r="F2164" s="4"/>
      <c r="G2164" s="4"/>
    </row>
    <row r="2165" spans="5:7">
      <c r="E2165" s="4"/>
      <c r="F2165" s="4"/>
      <c r="G2165" s="4"/>
    </row>
    <row r="2166" spans="5:7">
      <c r="E2166" s="4"/>
      <c r="F2166" s="4"/>
      <c r="G2166" s="4"/>
    </row>
    <row r="2167" spans="5:7">
      <c r="E2167" s="4"/>
      <c r="F2167" s="4"/>
      <c r="G2167" s="4"/>
    </row>
    <row r="2168" spans="5:7">
      <c r="E2168" s="4"/>
      <c r="F2168" s="4"/>
      <c r="G2168" s="4"/>
    </row>
    <row r="2169" spans="5:7">
      <c r="E2169" s="4"/>
      <c r="F2169" s="4"/>
      <c r="G2169" s="4"/>
    </row>
    <row r="2170" spans="5:7">
      <c r="E2170" s="4"/>
      <c r="F2170" s="4"/>
      <c r="G2170" s="4"/>
    </row>
    <row r="2171" spans="5:7">
      <c r="E2171" s="4"/>
      <c r="F2171" s="4"/>
      <c r="G2171" s="4"/>
    </row>
    <row r="2172" spans="5:7">
      <c r="E2172" s="4"/>
      <c r="F2172" s="4"/>
      <c r="G2172" s="4"/>
    </row>
    <row r="2173" spans="5:7">
      <c r="E2173" s="4"/>
      <c r="F2173" s="4"/>
      <c r="G2173" s="4"/>
    </row>
    <row r="2174" spans="5:7">
      <c r="E2174" s="4"/>
      <c r="F2174" s="4"/>
      <c r="G2174" s="4"/>
    </row>
    <row r="2175" spans="5:7">
      <c r="E2175" s="4"/>
      <c r="F2175" s="4"/>
      <c r="G2175" s="4"/>
    </row>
    <row r="2176" spans="5:7">
      <c r="E2176" s="4"/>
      <c r="F2176" s="4"/>
      <c r="G2176" s="4"/>
    </row>
    <row r="2177" spans="5:7">
      <c r="E2177" s="4"/>
      <c r="F2177" s="4"/>
      <c r="G2177" s="4"/>
    </row>
    <row r="2178" spans="5:7">
      <c r="E2178" s="4"/>
      <c r="F2178" s="4"/>
      <c r="G2178" s="4"/>
    </row>
    <row r="2179" spans="5:7">
      <c r="E2179" s="4"/>
      <c r="F2179" s="4"/>
      <c r="G2179" s="4"/>
    </row>
    <row r="2180" spans="5:7">
      <c r="E2180" s="4"/>
      <c r="F2180" s="4"/>
      <c r="G2180" s="4"/>
    </row>
    <row r="2181" spans="5:7">
      <c r="E2181" s="4"/>
      <c r="F2181" s="4"/>
      <c r="G2181" s="4"/>
    </row>
    <row r="2182" spans="5:7">
      <c r="E2182" s="4"/>
      <c r="F2182" s="4"/>
      <c r="G2182" s="4"/>
    </row>
    <row r="2183" spans="5:7">
      <c r="E2183" s="4"/>
      <c r="F2183" s="4"/>
      <c r="G2183" s="4"/>
    </row>
    <row r="2184" spans="5:7">
      <c r="E2184" s="4"/>
      <c r="F2184" s="4"/>
      <c r="G2184" s="4"/>
    </row>
    <row r="2185" spans="5:7">
      <c r="E2185" s="4"/>
      <c r="F2185" s="4"/>
      <c r="G2185" s="4"/>
    </row>
    <row r="2186" spans="5:7">
      <c r="E2186" s="4"/>
      <c r="F2186" s="4"/>
      <c r="G2186" s="4"/>
    </row>
    <row r="2187" spans="5:7">
      <c r="E2187" s="4"/>
      <c r="F2187" s="4"/>
      <c r="G2187" s="4"/>
    </row>
    <row r="2188" spans="5:7">
      <c r="E2188" s="4"/>
      <c r="F2188" s="4"/>
      <c r="G2188" s="4"/>
    </row>
    <row r="2189" spans="5:7">
      <c r="E2189" s="4"/>
      <c r="F2189" s="4"/>
      <c r="G2189" s="4"/>
    </row>
    <row r="2190" spans="5:7">
      <c r="E2190" s="4"/>
      <c r="F2190" s="4"/>
      <c r="G2190" s="4"/>
    </row>
    <row r="2191" spans="5:7">
      <c r="E2191" s="4"/>
      <c r="F2191" s="4"/>
      <c r="G2191" s="4"/>
    </row>
    <row r="2192" spans="5:7">
      <c r="E2192" s="4"/>
      <c r="F2192" s="4"/>
      <c r="G2192" s="4"/>
    </row>
    <row r="2193" spans="5:7">
      <c r="E2193" s="4"/>
      <c r="F2193" s="4"/>
      <c r="G2193" s="4"/>
    </row>
    <row r="2194" spans="5:7">
      <c r="E2194" s="4"/>
      <c r="F2194" s="4"/>
      <c r="G2194" s="4"/>
    </row>
    <row r="2195" spans="5:7">
      <c r="E2195" s="4"/>
      <c r="F2195" s="4"/>
      <c r="G2195" s="4"/>
    </row>
    <row r="2196" spans="5:7">
      <c r="E2196" s="4"/>
      <c r="F2196" s="4"/>
      <c r="G2196" s="4"/>
    </row>
    <row r="2197" spans="5:7">
      <c r="E2197" s="4"/>
      <c r="F2197" s="4"/>
      <c r="G2197" s="4"/>
    </row>
    <row r="2198" spans="5:7">
      <c r="E2198" s="4"/>
      <c r="F2198" s="4"/>
      <c r="G2198" s="4"/>
    </row>
    <row r="2199" spans="5:7">
      <c r="E2199" s="4"/>
      <c r="F2199" s="4"/>
      <c r="G2199" s="4"/>
    </row>
    <row r="2200" spans="5:7">
      <c r="E2200" s="4"/>
      <c r="F2200" s="4"/>
      <c r="G2200" s="4"/>
    </row>
    <row r="2201" spans="5:7">
      <c r="E2201" s="4"/>
      <c r="F2201" s="4"/>
      <c r="G2201" s="4"/>
    </row>
    <row r="2202" spans="5:7">
      <c r="E2202" s="4"/>
      <c r="F2202" s="4"/>
      <c r="G2202" s="4"/>
    </row>
    <row r="2203" spans="5:7">
      <c r="E2203" s="4"/>
      <c r="F2203" s="4"/>
      <c r="G2203" s="4"/>
    </row>
    <row r="2204" spans="5:7">
      <c r="E2204" s="4"/>
      <c r="F2204" s="4"/>
      <c r="G2204" s="4"/>
    </row>
    <row r="2205" spans="5:7">
      <c r="E2205" s="4"/>
      <c r="F2205" s="4"/>
      <c r="G2205" s="4"/>
    </row>
    <row r="2206" spans="5:7">
      <c r="E2206" s="4"/>
      <c r="F2206" s="4"/>
      <c r="G2206" s="4"/>
    </row>
    <row r="2207" spans="5:7">
      <c r="E2207" s="4"/>
      <c r="F2207" s="4"/>
      <c r="G2207" s="4"/>
    </row>
    <row r="2208" spans="5:7">
      <c r="E2208" s="4"/>
      <c r="F2208" s="4"/>
      <c r="G2208" s="4"/>
    </row>
    <row r="2209" spans="5:7">
      <c r="E2209" s="4"/>
      <c r="F2209" s="4"/>
      <c r="G2209" s="4"/>
    </row>
    <row r="2210" spans="5:7">
      <c r="E2210" s="4"/>
      <c r="F2210" s="4"/>
      <c r="G2210" s="4"/>
    </row>
    <row r="2211" spans="5:7">
      <c r="E2211" s="4"/>
      <c r="F2211" s="4"/>
      <c r="G2211" s="4"/>
    </row>
    <row r="2212" spans="5:7">
      <c r="E2212" s="4"/>
      <c r="F2212" s="4"/>
      <c r="G2212" s="4"/>
    </row>
    <row r="2213" spans="5:7">
      <c r="E2213" s="4"/>
      <c r="F2213" s="4"/>
      <c r="G2213" s="4"/>
    </row>
    <row r="2214" spans="5:7">
      <c r="E2214" s="4"/>
      <c r="F2214" s="4"/>
      <c r="G2214" s="4"/>
    </row>
    <row r="2215" spans="5:7">
      <c r="E2215" s="4"/>
      <c r="F2215" s="4"/>
      <c r="G2215" s="4"/>
    </row>
    <row r="2216" spans="5:7">
      <c r="E2216" s="4"/>
      <c r="F2216" s="4"/>
      <c r="G2216" s="4"/>
    </row>
    <row r="2217" spans="5:7">
      <c r="E2217" s="4"/>
      <c r="F2217" s="4"/>
      <c r="G2217" s="4"/>
    </row>
    <row r="2218" spans="5:7">
      <c r="E2218" s="4"/>
      <c r="F2218" s="4"/>
      <c r="G2218" s="4"/>
    </row>
    <row r="2219" spans="5:7">
      <c r="E2219" s="4"/>
      <c r="F2219" s="4"/>
      <c r="G2219" s="4"/>
    </row>
    <row r="2220" spans="5:7">
      <c r="E2220" s="4"/>
      <c r="F2220" s="4"/>
      <c r="G2220" s="4"/>
    </row>
    <row r="2221" spans="5:7">
      <c r="E2221" s="4"/>
      <c r="F2221" s="4"/>
      <c r="G2221" s="4"/>
    </row>
    <row r="2222" spans="5:7">
      <c r="E2222" s="4"/>
      <c r="F2222" s="4"/>
      <c r="G2222" s="4"/>
    </row>
    <row r="2223" spans="5:7">
      <c r="E2223" s="4"/>
      <c r="F2223" s="4"/>
      <c r="G2223" s="4"/>
    </row>
    <row r="2224" spans="5:7">
      <c r="E2224" s="4"/>
      <c r="F2224" s="4"/>
      <c r="G2224" s="4"/>
    </row>
    <row r="2225" spans="5:7">
      <c r="E2225" s="4"/>
      <c r="F2225" s="4"/>
      <c r="G2225" s="4"/>
    </row>
    <row r="2226" spans="5:7">
      <c r="E2226" s="4"/>
      <c r="F2226" s="4"/>
      <c r="G2226" s="4"/>
    </row>
    <row r="2227" spans="5:7">
      <c r="E2227" s="4"/>
      <c r="F2227" s="4"/>
      <c r="G2227" s="4"/>
    </row>
    <row r="2228" spans="5:7">
      <c r="E2228" s="4"/>
      <c r="F2228" s="4"/>
      <c r="G2228" s="4"/>
    </row>
    <row r="2229" spans="5:7">
      <c r="E2229" s="4"/>
      <c r="F2229" s="4"/>
      <c r="G2229" s="4"/>
    </row>
    <row r="2230" spans="5:7">
      <c r="E2230" s="4"/>
      <c r="F2230" s="4"/>
      <c r="G2230" s="4"/>
    </row>
    <row r="2231" spans="5:7">
      <c r="E2231" s="4"/>
      <c r="F2231" s="4"/>
      <c r="G2231" s="4"/>
    </row>
    <row r="2232" spans="5:7">
      <c r="E2232" s="4"/>
      <c r="F2232" s="4"/>
      <c r="G2232" s="4"/>
    </row>
    <row r="2233" spans="5:7">
      <c r="E2233" s="4"/>
      <c r="F2233" s="4"/>
      <c r="G2233" s="4"/>
    </row>
    <row r="2234" spans="5:7">
      <c r="E2234" s="4"/>
      <c r="F2234" s="4"/>
      <c r="G2234" s="4"/>
    </row>
    <row r="2235" spans="5:7">
      <c r="E2235" s="4"/>
      <c r="F2235" s="4"/>
      <c r="G2235" s="4"/>
    </row>
    <row r="2236" spans="5:7">
      <c r="E2236" s="4"/>
      <c r="F2236" s="4"/>
      <c r="G2236" s="4"/>
    </row>
    <row r="2237" spans="5:7">
      <c r="E2237" s="4"/>
      <c r="F2237" s="4"/>
      <c r="G2237" s="4"/>
    </row>
    <row r="2238" spans="5:7">
      <c r="E2238" s="4"/>
      <c r="F2238" s="4"/>
      <c r="G2238" s="4"/>
    </row>
    <row r="2239" spans="5:7">
      <c r="E2239" s="4"/>
      <c r="F2239" s="4"/>
      <c r="G2239" s="4"/>
    </row>
    <row r="2240" spans="5:7">
      <c r="E2240" s="4"/>
      <c r="F2240" s="4"/>
      <c r="G2240" s="4"/>
    </row>
    <row r="2241" spans="5:7">
      <c r="E2241" s="4"/>
      <c r="F2241" s="4"/>
      <c r="G2241" s="4"/>
    </row>
    <row r="2242" spans="5:7">
      <c r="E2242" s="4"/>
      <c r="F2242" s="4"/>
      <c r="G2242" s="4"/>
    </row>
    <row r="2243" spans="5:7">
      <c r="E2243" s="4"/>
      <c r="F2243" s="4"/>
      <c r="G2243" s="4"/>
    </row>
    <row r="2244" spans="5:7">
      <c r="E2244" s="4"/>
      <c r="F2244" s="4"/>
      <c r="G2244" s="4"/>
    </row>
    <row r="2245" spans="5:7">
      <c r="E2245" s="4"/>
      <c r="F2245" s="4"/>
      <c r="G2245" s="4"/>
    </row>
    <row r="2246" spans="5:7">
      <c r="E2246" s="4"/>
      <c r="F2246" s="4"/>
      <c r="G2246" s="4"/>
    </row>
    <row r="2247" spans="5:7">
      <c r="E2247" s="4"/>
      <c r="F2247" s="4"/>
      <c r="G2247" s="4"/>
    </row>
    <row r="2248" spans="5:7">
      <c r="E2248" s="4"/>
      <c r="F2248" s="4"/>
      <c r="G2248" s="4"/>
    </row>
    <row r="2249" spans="5:7">
      <c r="E2249" s="4"/>
      <c r="F2249" s="4"/>
      <c r="G2249" s="4"/>
    </row>
    <row r="2250" spans="5:7">
      <c r="E2250" s="4"/>
      <c r="F2250" s="4"/>
      <c r="G2250" s="4"/>
    </row>
    <row r="2251" spans="5:7">
      <c r="E2251" s="4"/>
      <c r="F2251" s="4"/>
      <c r="G2251" s="4"/>
    </row>
    <row r="2252" spans="5:7">
      <c r="E2252" s="4"/>
      <c r="F2252" s="4"/>
      <c r="G2252" s="4"/>
    </row>
    <row r="2253" spans="5:7">
      <c r="E2253" s="4"/>
      <c r="F2253" s="4"/>
      <c r="G2253" s="4"/>
    </row>
    <row r="2254" spans="5:7">
      <c r="E2254" s="4"/>
      <c r="F2254" s="4"/>
      <c r="G2254" s="4"/>
    </row>
    <row r="2255" spans="5:7">
      <c r="E2255" s="4"/>
      <c r="F2255" s="4"/>
      <c r="G2255" s="4"/>
    </row>
    <row r="2256" spans="5:7">
      <c r="E2256" s="4"/>
      <c r="F2256" s="4"/>
      <c r="G2256" s="4"/>
    </row>
    <row r="2257" spans="5:7">
      <c r="E2257" s="4"/>
      <c r="F2257" s="4"/>
      <c r="G2257" s="4"/>
    </row>
    <row r="2258" spans="5:7">
      <c r="E2258" s="4"/>
      <c r="F2258" s="4"/>
      <c r="G2258" s="4"/>
    </row>
    <row r="2259" spans="5:7">
      <c r="E2259" s="4"/>
      <c r="F2259" s="4"/>
      <c r="G2259" s="4"/>
    </row>
    <row r="2260" spans="5:7">
      <c r="E2260" s="4"/>
      <c r="F2260" s="4"/>
      <c r="G2260" s="4"/>
    </row>
    <row r="2261" spans="5:7">
      <c r="E2261" s="4"/>
      <c r="F2261" s="4"/>
      <c r="G2261" s="4"/>
    </row>
    <row r="2262" spans="5:7">
      <c r="E2262" s="4"/>
      <c r="F2262" s="4"/>
      <c r="G2262" s="4"/>
    </row>
    <row r="2263" spans="5:7">
      <c r="E2263" s="4"/>
      <c r="F2263" s="4"/>
      <c r="G2263" s="4"/>
    </row>
    <row r="2264" spans="5:7">
      <c r="E2264" s="4"/>
      <c r="F2264" s="4"/>
      <c r="G2264" s="4"/>
    </row>
    <row r="2265" spans="5:7">
      <c r="E2265" s="4"/>
      <c r="F2265" s="4"/>
      <c r="G2265" s="4"/>
    </row>
    <row r="2266" spans="5:7">
      <c r="E2266" s="4"/>
      <c r="F2266" s="4"/>
      <c r="G2266" s="4"/>
    </row>
    <row r="2267" spans="5:7">
      <c r="E2267" s="4"/>
      <c r="F2267" s="4"/>
      <c r="G2267" s="4"/>
    </row>
    <row r="2268" spans="5:7">
      <c r="E2268" s="4"/>
      <c r="F2268" s="4"/>
      <c r="G2268" s="4"/>
    </row>
    <row r="2269" spans="5:7">
      <c r="E2269" s="4"/>
      <c r="F2269" s="4"/>
      <c r="G2269" s="4"/>
    </row>
    <row r="2270" spans="5:7">
      <c r="E2270" s="4"/>
      <c r="F2270" s="4"/>
      <c r="G2270" s="4"/>
    </row>
    <row r="2271" spans="5:7">
      <c r="E2271" s="4"/>
      <c r="F2271" s="4"/>
      <c r="G2271" s="4"/>
    </row>
    <row r="2272" spans="5:7">
      <c r="E2272" s="4"/>
      <c r="F2272" s="4"/>
      <c r="G2272" s="4"/>
    </row>
    <row r="2273" spans="5:7">
      <c r="E2273" s="4"/>
      <c r="F2273" s="4"/>
      <c r="G2273" s="4"/>
    </row>
    <row r="2274" spans="5:7">
      <c r="E2274" s="4"/>
      <c r="F2274" s="4"/>
      <c r="G2274" s="4"/>
    </row>
    <row r="2275" spans="5:7">
      <c r="E2275" s="4"/>
      <c r="F2275" s="4"/>
      <c r="G2275" s="4"/>
    </row>
    <row r="2276" spans="5:7">
      <c r="E2276" s="4"/>
      <c r="F2276" s="4"/>
      <c r="G2276" s="4"/>
    </row>
    <row r="2277" spans="5:7">
      <c r="E2277" s="4"/>
      <c r="F2277" s="4"/>
      <c r="G2277" s="4"/>
    </row>
    <row r="2278" spans="5:7">
      <c r="E2278" s="4"/>
      <c r="F2278" s="4"/>
      <c r="G2278" s="4"/>
    </row>
    <row r="2279" spans="5:7">
      <c r="E2279" s="4"/>
      <c r="F2279" s="4"/>
      <c r="G2279" s="4"/>
    </row>
    <row r="2280" spans="5:7">
      <c r="E2280" s="4"/>
      <c r="F2280" s="4"/>
      <c r="G2280" s="4"/>
    </row>
    <row r="2281" spans="5:7">
      <c r="E2281" s="4"/>
      <c r="F2281" s="4"/>
      <c r="G2281" s="4"/>
    </row>
    <row r="2282" spans="5:7">
      <c r="E2282" s="4"/>
      <c r="F2282" s="4"/>
      <c r="G2282" s="4"/>
    </row>
    <row r="2283" spans="5:7">
      <c r="E2283" s="4"/>
      <c r="F2283" s="4"/>
      <c r="G2283" s="4"/>
    </row>
    <row r="2284" spans="5:7">
      <c r="E2284" s="4"/>
      <c r="F2284" s="4"/>
      <c r="G2284" s="4"/>
    </row>
    <row r="2285" spans="5:7">
      <c r="E2285" s="4"/>
      <c r="F2285" s="4"/>
      <c r="G2285" s="4"/>
    </row>
    <row r="2286" spans="5:7">
      <c r="E2286" s="4"/>
      <c r="F2286" s="4"/>
      <c r="G2286" s="4"/>
    </row>
    <row r="2287" spans="5:7">
      <c r="E2287" s="4"/>
      <c r="F2287" s="4"/>
      <c r="G2287" s="4"/>
    </row>
    <row r="2288" spans="5:7">
      <c r="E2288" s="4"/>
      <c r="F2288" s="4"/>
      <c r="G2288" s="4"/>
    </row>
    <row r="2289" spans="5:7">
      <c r="E2289" s="4"/>
      <c r="F2289" s="4"/>
      <c r="G2289" s="4"/>
    </row>
    <row r="2290" spans="5:7">
      <c r="E2290" s="4"/>
      <c r="F2290" s="4"/>
      <c r="G2290" s="4"/>
    </row>
    <row r="2291" spans="5:7">
      <c r="E2291" s="4"/>
      <c r="F2291" s="4"/>
      <c r="G2291" s="4"/>
    </row>
    <row r="2292" spans="5:7">
      <c r="E2292" s="4"/>
      <c r="F2292" s="4"/>
      <c r="G2292" s="4"/>
    </row>
    <row r="2293" spans="5:7">
      <c r="E2293" s="4"/>
      <c r="F2293" s="4"/>
      <c r="G2293" s="4"/>
    </row>
    <row r="2294" spans="5:7">
      <c r="E2294" s="4"/>
      <c r="F2294" s="4"/>
      <c r="G2294" s="4"/>
    </row>
    <row r="2295" spans="5:7">
      <c r="E2295" s="4"/>
      <c r="F2295" s="4"/>
      <c r="G2295" s="4"/>
    </row>
    <row r="2296" spans="5:7">
      <c r="E2296" s="4"/>
      <c r="F2296" s="4"/>
      <c r="G2296" s="4"/>
    </row>
    <row r="2297" spans="5:7">
      <c r="E2297" s="4"/>
      <c r="F2297" s="4"/>
      <c r="G2297" s="4"/>
    </row>
    <row r="2298" spans="5:7">
      <c r="E2298" s="4"/>
      <c r="F2298" s="4"/>
      <c r="G2298" s="4"/>
    </row>
    <row r="2299" spans="5:7">
      <c r="E2299" s="4"/>
      <c r="F2299" s="4"/>
      <c r="G2299" s="4"/>
    </row>
    <row r="2300" spans="5:7">
      <c r="E2300" s="4"/>
      <c r="F2300" s="4"/>
      <c r="G2300" s="4"/>
    </row>
    <row r="2301" spans="5:7">
      <c r="E2301" s="4"/>
      <c r="F2301" s="4"/>
      <c r="G2301" s="4"/>
    </row>
    <row r="2302" spans="5:7">
      <c r="E2302" s="4"/>
      <c r="F2302" s="4"/>
      <c r="G2302" s="4"/>
    </row>
    <row r="2303" spans="5:7">
      <c r="E2303" s="4"/>
      <c r="F2303" s="4"/>
      <c r="G2303" s="4"/>
    </row>
    <row r="2304" spans="5:7">
      <c r="E2304" s="4"/>
      <c r="F2304" s="4"/>
      <c r="G2304" s="4"/>
    </row>
    <row r="2305" spans="5:7">
      <c r="E2305" s="4"/>
      <c r="F2305" s="4"/>
      <c r="G2305" s="4"/>
    </row>
    <row r="2306" spans="5:7">
      <c r="E2306" s="4"/>
      <c r="F2306" s="4"/>
      <c r="G2306" s="4"/>
    </row>
    <row r="2307" spans="5:7">
      <c r="E2307" s="4"/>
      <c r="F2307" s="4"/>
      <c r="G2307" s="4"/>
    </row>
    <row r="2308" spans="5:7">
      <c r="E2308" s="4"/>
      <c r="F2308" s="4"/>
      <c r="G2308" s="4"/>
    </row>
    <row r="2309" spans="5:7">
      <c r="E2309" s="4"/>
      <c r="F2309" s="4"/>
      <c r="G2309" s="4"/>
    </row>
    <row r="2310" spans="5:7">
      <c r="E2310" s="4"/>
      <c r="F2310" s="4"/>
      <c r="G2310" s="4"/>
    </row>
    <row r="2311" spans="5:7">
      <c r="E2311" s="4"/>
      <c r="F2311" s="4"/>
      <c r="G2311" s="4"/>
    </row>
    <row r="2312" spans="5:7">
      <c r="E2312" s="4"/>
      <c r="F2312" s="4"/>
      <c r="G2312" s="4"/>
    </row>
    <row r="2313" spans="5:7">
      <c r="E2313" s="4"/>
      <c r="F2313" s="4"/>
      <c r="G2313" s="4"/>
    </row>
    <row r="2314" spans="5:7">
      <c r="E2314" s="4"/>
      <c r="F2314" s="4"/>
      <c r="G2314" s="4"/>
    </row>
    <row r="2315" spans="5:7">
      <c r="E2315" s="4"/>
      <c r="F2315" s="4"/>
      <c r="G2315" s="4"/>
    </row>
    <row r="2316" spans="5:7">
      <c r="E2316" s="4"/>
      <c r="F2316" s="4"/>
      <c r="G2316" s="4"/>
    </row>
    <row r="2317" spans="5:7">
      <c r="E2317" s="4"/>
      <c r="F2317" s="4"/>
      <c r="G2317" s="4"/>
    </row>
    <row r="2318" spans="5:7">
      <c r="E2318" s="4"/>
      <c r="F2318" s="4"/>
      <c r="G2318" s="4"/>
    </row>
    <row r="2319" spans="5:7">
      <c r="E2319" s="4"/>
      <c r="F2319" s="4"/>
      <c r="G2319" s="4"/>
    </row>
    <row r="2320" spans="5:7">
      <c r="E2320" s="4"/>
      <c r="F2320" s="4"/>
      <c r="G2320" s="4"/>
    </row>
    <row r="2321" spans="5:7">
      <c r="E2321" s="4"/>
      <c r="F2321" s="4"/>
      <c r="G2321" s="4"/>
    </row>
    <row r="2322" spans="5:7">
      <c r="E2322" s="4"/>
      <c r="F2322" s="4"/>
      <c r="G2322" s="4"/>
    </row>
    <row r="2323" spans="5:7">
      <c r="E2323" s="4"/>
      <c r="F2323" s="4"/>
      <c r="G2323" s="4"/>
    </row>
    <row r="2324" spans="5:7">
      <c r="E2324" s="4"/>
      <c r="F2324" s="4"/>
      <c r="G2324" s="4"/>
    </row>
    <row r="2325" spans="5:7">
      <c r="E2325" s="4"/>
      <c r="F2325" s="4"/>
      <c r="G2325" s="4"/>
    </row>
    <row r="2326" spans="5:7">
      <c r="E2326" s="4"/>
      <c r="F2326" s="4"/>
      <c r="G2326" s="4"/>
    </row>
    <row r="2327" spans="5:7">
      <c r="E2327" s="4"/>
      <c r="F2327" s="4"/>
      <c r="G2327" s="4"/>
    </row>
    <row r="2328" spans="5:7">
      <c r="E2328" s="4"/>
      <c r="F2328" s="4"/>
      <c r="G2328" s="4"/>
    </row>
    <row r="2329" spans="5:7">
      <c r="E2329" s="4"/>
      <c r="F2329" s="4"/>
      <c r="G2329" s="4"/>
    </row>
    <row r="2330" spans="5:7">
      <c r="E2330" s="4"/>
      <c r="F2330" s="4"/>
      <c r="G2330" s="4"/>
    </row>
    <row r="2331" spans="5:7">
      <c r="E2331" s="4"/>
      <c r="F2331" s="4"/>
      <c r="G2331" s="4"/>
    </row>
    <row r="2332" spans="5:7">
      <c r="E2332" s="4"/>
      <c r="F2332" s="4"/>
      <c r="G2332" s="4"/>
    </row>
    <row r="2333" spans="5:7">
      <c r="E2333" s="4"/>
      <c r="F2333" s="4"/>
      <c r="G2333" s="4"/>
    </row>
    <row r="2334" spans="5:7">
      <c r="E2334" s="4"/>
      <c r="F2334" s="4"/>
      <c r="G2334" s="4"/>
    </row>
    <row r="2335" spans="5:7">
      <c r="E2335" s="4"/>
      <c r="F2335" s="4"/>
      <c r="G2335" s="4"/>
    </row>
    <row r="2336" spans="5:7">
      <c r="E2336" s="4"/>
      <c r="F2336" s="4"/>
      <c r="G2336" s="4"/>
    </row>
    <row r="2337" spans="5:7">
      <c r="E2337" s="4"/>
      <c r="F2337" s="4"/>
      <c r="G2337" s="4"/>
    </row>
    <row r="2338" spans="5:7">
      <c r="E2338" s="4"/>
      <c r="F2338" s="4"/>
      <c r="G2338" s="4"/>
    </row>
    <row r="2339" spans="5:7">
      <c r="E2339" s="4"/>
      <c r="F2339" s="4"/>
      <c r="G2339" s="4"/>
    </row>
    <row r="2340" spans="5:7">
      <c r="E2340" s="4"/>
      <c r="F2340" s="4"/>
      <c r="G2340" s="4"/>
    </row>
    <row r="2341" spans="5:7">
      <c r="E2341" s="4"/>
      <c r="F2341" s="4"/>
      <c r="G2341" s="4"/>
    </row>
    <row r="2342" spans="5:7">
      <c r="E2342" s="4"/>
      <c r="F2342" s="4"/>
      <c r="G2342" s="4"/>
    </row>
    <row r="2343" spans="5:7">
      <c r="E2343" s="4"/>
      <c r="F2343" s="4"/>
      <c r="G2343" s="4"/>
    </row>
    <row r="2344" spans="5:7">
      <c r="E2344" s="4"/>
      <c r="F2344" s="4"/>
      <c r="G2344" s="4"/>
    </row>
    <row r="2345" spans="5:7">
      <c r="E2345" s="4"/>
      <c r="F2345" s="4"/>
      <c r="G2345" s="4"/>
    </row>
    <row r="2346" spans="5:7">
      <c r="E2346" s="4"/>
      <c r="F2346" s="4"/>
      <c r="G2346" s="4"/>
    </row>
    <row r="2347" spans="5:7">
      <c r="E2347" s="4"/>
      <c r="F2347" s="4"/>
      <c r="G2347" s="4"/>
    </row>
    <row r="2348" spans="5:7">
      <c r="E2348" s="4"/>
      <c r="F2348" s="4"/>
      <c r="G2348" s="4"/>
    </row>
    <row r="2349" spans="5:7">
      <c r="E2349" s="4"/>
      <c r="F2349" s="4"/>
      <c r="G2349" s="4"/>
    </row>
    <row r="2350" spans="5:7">
      <c r="E2350" s="4"/>
      <c r="F2350" s="4"/>
      <c r="G2350" s="4"/>
    </row>
    <row r="2351" spans="5:7">
      <c r="E2351" s="4"/>
      <c r="F2351" s="4"/>
      <c r="G2351" s="4"/>
    </row>
    <row r="2352" spans="5:7">
      <c r="E2352" s="4"/>
      <c r="F2352" s="4"/>
      <c r="G2352" s="4"/>
    </row>
    <row r="2353" spans="5:7">
      <c r="E2353" s="4"/>
      <c r="F2353" s="4"/>
      <c r="G2353" s="4"/>
    </row>
    <row r="2354" spans="5:7">
      <c r="E2354" s="4"/>
      <c r="F2354" s="4"/>
      <c r="G2354" s="4"/>
    </row>
    <row r="2355" spans="5:7">
      <c r="E2355" s="4"/>
      <c r="F2355" s="4"/>
      <c r="G2355" s="4"/>
    </row>
    <row r="2356" spans="5:7">
      <c r="E2356" s="4"/>
      <c r="F2356" s="4"/>
      <c r="G2356" s="4"/>
    </row>
    <row r="2357" spans="5:7">
      <c r="E2357" s="4"/>
      <c r="F2357" s="4"/>
      <c r="G2357" s="4"/>
    </row>
    <row r="2358" spans="5:7">
      <c r="E2358" s="4"/>
      <c r="F2358" s="4"/>
      <c r="G2358" s="4"/>
    </row>
    <row r="2359" spans="5:7">
      <c r="E2359" s="4"/>
      <c r="F2359" s="4"/>
      <c r="G2359" s="4"/>
    </row>
    <row r="2360" spans="5:7">
      <c r="E2360" s="4"/>
      <c r="F2360" s="4"/>
      <c r="G2360" s="4"/>
    </row>
    <row r="2361" spans="5:7">
      <c r="E2361" s="4"/>
      <c r="F2361" s="4"/>
      <c r="G2361" s="4"/>
    </row>
    <row r="2362" spans="5:7">
      <c r="E2362" s="4"/>
      <c r="F2362" s="4"/>
      <c r="G2362" s="4"/>
    </row>
    <row r="2363" spans="5:7">
      <c r="E2363" s="4"/>
      <c r="F2363" s="4"/>
      <c r="G2363" s="4"/>
    </row>
    <row r="2364" spans="5:7">
      <c r="E2364" s="4"/>
      <c r="F2364" s="4"/>
      <c r="G2364" s="4"/>
    </row>
    <row r="2365" spans="5:7">
      <c r="E2365" s="4"/>
      <c r="F2365" s="4"/>
      <c r="G2365" s="4"/>
    </row>
    <row r="2366" spans="5:7">
      <c r="E2366" s="4"/>
      <c r="F2366" s="4"/>
      <c r="G2366" s="4"/>
    </row>
    <row r="2367" spans="5:7">
      <c r="E2367" s="4"/>
      <c r="F2367" s="4"/>
      <c r="G2367" s="4"/>
    </row>
    <row r="2368" spans="5:7">
      <c r="E2368" s="4"/>
      <c r="F2368" s="4"/>
      <c r="G2368" s="4"/>
    </row>
    <row r="2369" spans="5:7">
      <c r="E2369" s="4"/>
      <c r="F2369" s="4"/>
      <c r="G2369" s="4"/>
    </row>
    <row r="2370" spans="5:7">
      <c r="E2370" s="4"/>
      <c r="F2370" s="4"/>
      <c r="G2370" s="4"/>
    </row>
    <row r="2371" spans="5:7">
      <c r="E2371" s="4"/>
      <c r="F2371" s="4"/>
      <c r="G2371" s="4"/>
    </row>
    <row r="2372" spans="5:7">
      <c r="E2372" s="4"/>
      <c r="F2372" s="4"/>
      <c r="G2372" s="4"/>
    </row>
    <row r="2373" spans="5:7">
      <c r="E2373" s="4"/>
      <c r="F2373" s="4"/>
      <c r="G2373" s="4"/>
    </row>
    <row r="2374" spans="5:7">
      <c r="E2374" s="4"/>
      <c r="F2374" s="4"/>
      <c r="G2374" s="4"/>
    </row>
    <row r="2375" spans="5:7">
      <c r="E2375" s="4"/>
      <c r="F2375" s="4"/>
      <c r="G2375" s="4"/>
    </row>
    <row r="2376" spans="5:7">
      <c r="E2376" s="4"/>
      <c r="F2376" s="4"/>
      <c r="G2376" s="4"/>
    </row>
    <row r="2377" spans="5:7">
      <c r="E2377" s="4"/>
      <c r="F2377" s="4"/>
      <c r="G2377" s="4"/>
    </row>
    <row r="2378" spans="5:7">
      <c r="E2378" s="4"/>
      <c r="F2378" s="4"/>
      <c r="G2378" s="4"/>
    </row>
    <row r="2379" spans="5:7">
      <c r="E2379" s="4"/>
      <c r="F2379" s="4"/>
      <c r="G2379" s="4"/>
    </row>
    <row r="2380" spans="5:7">
      <c r="E2380" s="4"/>
      <c r="F2380" s="4"/>
      <c r="G2380" s="4"/>
    </row>
    <row r="2381" spans="5:7">
      <c r="E2381" s="4"/>
      <c r="F2381" s="4"/>
      <c r="G2381" s="4"/>
    </row>
    <row r="2382" spans="5:7">
      <c r="E2382" s="4"/>
      <c r="F2382" s="4"/>
      <c r="G2382" s="4"/>
    </row>
    <row r="2383" spans="5:7">
      <c r="E2383" s="4"/>
      <c r="F2383" s="4"/>
      <c r="G2383" s="4"/>
    </row>
    <row r="2384" spans="5:7">
      <c r="E2384" s="4"/>
      <c r="F2384" s="4"/>
      <c r="G2384" s="4"/>
    </row>
    <row r="2385" spans="5:7">
      <c r="E2385" s="4"/>
      <c r="F2385" s="4"/>
      <c r="G2385" s="4"/>
    </row>
    <row r="2386" spans="5:7">
      <c r="E2386" s="4"/>
      <c r="F2386" s="4"/>
      <c r="G2386" s="4"/>
    </row>
    <row r="2387" spans="5:7">
      <c r="E2387" s="4"/>
      <c r="F2387" s="4"/>
      <c r="G2387" s="4"/>
    </row>
    <row r="2388" spans="5:7">
      <c r="E2388" s="4"/>
      <c r="F2388" s="4"/>
      <c r="G2388" s="4"/>
    </row>
    <row r="2389" spans="5:7">
      <c r="E2389" s="4"/>
      <c r="F2389" s="4"/>
      <c r="G2389" s="4"/>
    </row>
    <row r="2390" spans="5:7">
      <c r="E2390" s="4"/>
      <c r="F2390" s="4"/>
      <c r="G2390" s="4"/>
    </row>
    <row r="2391" spans="5:7">
      <c r="E2391" s="4"/>
      <c r="F2391" s="4"/>
      <c r="G2391" s="4"/>
    </row>
    <row r="2392" spans="5:7">
      <c r="E2392" s="4"/>
      <c r="F2392" s="4"/>
      <c r="G2392" s="4"/>
    </row>
    <row r="2393" spans="5:7">
      <c r="E2393" s="4"/>
      <c r="F2393" s="4"/>
      <c r="G2393" s="4"/>
    </row>
    <row r="2394" spans="5:7">
      <c r="E2394" s="4"/>
      <c r="F2394" s="4"/>
      <c r="G2394" s="4"/>
    </row>
    <row r="2395" spans="5:7">
      <c r="E2395" s="4"/>
      <c r="F2395" s="4"/>
      <c r="G2395" s="4"/>
    </row>
    <row r="2396" spans="5:7">
      <c r="E2396" s="4"/>
      <c r="F2396" s="4"/>
      <c r="G2396" s="4"/>
    </row>
    <row r="2397" spans="5:7">
      <c r="E2397" s="4"/>
      <c r="F2397" s="4"/>
      <c r="G2397" s="4"/>
    </row>
    <row r="2398" spans="5:7">
      <c r="E2398" s="4"/>
      <c r="F2398" s="4"/>
      <c r="G2398" s="4"/>
    </row>
    <row r="2399" spans="5:7">
      <c r="E2399" s="4"/>
      <c r="F2399" s="4"/>
      <c r="G2399" s="4"/>
    </row>
    <row r="2400" spans="5:7">
      <c r="E2400" s="4"/>
      <c r="F2400" s="4"/>
      <c r="G2400" s="4"/>
    </row>
    <row r="2401" spans="5:7">
      <c r="E2401" s="4"/>
      <c r="F2401" s="4"/>
      <c r="G2401" s="4"/>
    </row>
    <row r="2402" spans="5:7">
      <c r="E2402" s="4"/>
      <c r="F2402" s="4"/>
      <c r="G2402" s="4"/>
    </row>
    <row r="2403" spans="5:7">
      <c r="E2403" s="4"/>
      <c r="F2403" s="4"/>
      <c r="G2403" s="4"/>
    </row>
    <row r="2404" spans="5:7">
      <c r="E2404" s="4"/>
      <c r="F2404" s="4"/>
      <c r="G2404" s="4"/>
    </row>
    <row r="2405" spans="5:7">
      <c r="E2405" s="4"/>
      <c r="F2405" s="4"/>
      <c r="G2405" s="4"/>
    </row>
    <row r="2406" spans="5:7">
      <c r="E2406" s="4"/>
      <c r="F2406" s="4"/>
      <c r="G2406" s="4"/>
    </row>
    <row r="2407" spans="5:7">
      <c r="E2407" s="4"/>
      <c r="F2407" s="4"/>
      <c r="G2407" s="4"/>
    </row>
    <row r="2408" spans="5:7">
      <c r="E2408" s="4"/>
      <c r="F2408" s="4"/>
      <c r="G2408" s="4"/>
    </row>
    <row r="2409" spans="5:7">
      <c r="E2409" s="4"/>
      <c r="F2409" s="4"/>
      <c r="G2409" s="4"/>
    </row>
    <row r="2410" spans="5:7">
      <c r="E2410" s="4"/>
      <c r="F2410" s="4"/>
      <c r="G2410" s="4"/>
    </row>
    <row r="2411" spans="5:7">
      <c r="E2411" s="4"/>
      <c r="F2411" s="4"/>
      <c r="G2411" s="4"/>
    </row>
    <row r="2412" spans="5:7">
      <c r="E2412" s="4"/>
      <c r="F2412" s="4"/>
      <c r="G2412" s="4"/>
    </row>
    <row r="2413" spans="5:7">
      <c r="E2413" s="4"/>
      <c r="F2413" s="4"/>
      <c r="G2413" s="4"/>
    </row>
    <row r="2414" spans="5:7">
      <c r="E2414" s="4"/>
      <c r="F2414" s="4"/>
      <c r="G2414" s="4"/>
    </row>
    <row r="2415" spans="5:7">
      <c r="E2415" s="4"/>
      <c r="F2415" s="4"/>
      <c r="G2415" s="4"/>
    </row>
    <row r="2416" spans="5:7">
      <c r="E2416" s="4"/>
      <c r="F2416" s="4"/>
      <c r="G2416" s="4"/>
    </row>
    <row r="2417" spans="5:7">
      <c r="E2417" s="4"/>
      <c r="F2417" s="4"/>
      <c r="G2417" s="4"/>
    </row>
    <row r="2418" spans="5:7">
      <c r="E2418" s="4"/>
      <c r="F2418" s="4"/>
      <c r="G2418" s="4"/>
    </row>
    <row r="2419" spans="5:7">
      <c r="E2419" s="4"/>
      <c r="F2419" s="4"/>
      <c r="G2419" s="4"/>
    </row>
    <row r="2420" spans="5:7">
      <c r="E2420" s="4"/>
      <c r="F2420" s="4"/>
      <c r="G2420" s="4"/>
    </row>
    <row r="2421" spans="5:7">
      <c r="E2421" s="4"/>
      <c r="F2421" s="4"/>
      <c r="G2421" s="4"/>
    </row>
    <row r="2422" spans="5:7">
      <c r="E2422" s="4"/>
      <c r="F2422" s="4"/>
      <c r="G2422" s="4"/>
    </row>
    <row r="2423" spans="5:7">
      <c r="E2423" s="4"/>
      <c r="F2423" s="4"/>
      <c r="G2423" s="4"/>
    </row>
    <row r="2424" spans="5:7">
      <c r="E2424" s="4"/>
      <c r="F2424" s="4"/>
      <c r="G2424" s="4"/>
    </row>
    <row r="2425" spans="5:7">
      <c r="E2425" s="4"/>
      <c r="F2425" s="4"/>
      <c r="G2425" s="4"/>
    </row>
    <row r="2426" spans="5:7">
      <c r="E2426" s="4"/>
      <c r="F2426" s="4"/>
      <c r="G2426" s="4"/>
    </row>
    <row r="2427" spans="5:7">
      <c r="E2427" s="4"/>
      <c r="F2427" s="4"/>
      <c r="G2427" s="4"/>
    </row>
    <row r="2428" spans="5:7">
      <c r="E2428" s="4"/>
      <c r="F2428" s="4"/>
      <c r="G2428" s="4"/>
    </row>
    <row r="2429" spans="5:7">
      <c r="E2429" s="4"/>
      <c r="F2429" s="4"/>
      <c r="G2429" s="4"/>
    </row>
    <row r="2430" spans="5:7">
      <c r="E2430" s="4"/>
      <c r="F2430" s="4"/>
      <c r="G2430" s="4"/>
    </row>
    <row r="2431" spans="5:7">
      <c r="E2431" s="4"/>
      <c r="F2431" s="4"/>
      <c r="G2431" s="4"/>
    </row>
    <row r="2432" spans="5:7">
      <c r="E2432" s="4"/>
      <c r="F2432" s="4"/>
      <c r="G2432" s="4"/>
    </row>
    <row r="2433" spans="5:7">
      <c r="E2433" s="4"/>
      <c r="F2433" s="4"/>
      <c r="G2433" s="4"/>
    </row>
    <row r="2434" spans="5:7">
      <c r="E2434" s="4"/>
      <c r="F2434" s="4"/>
      <c r="G2434" s="4"/>
    </row>
    <row r="2435" spans="5:7">
      <c r="E2435" s="4"/>
      <c r="F2435" s="4"/>
      <c r="G2435" s="4"/>
    </row>
    <row r="2436" spans="5:7">
      <c r="E2436" s="4"/>
      <c r="F2436" s="4"/>
      <c r="G2436" s="4"/>
    </row>
    <row r="2437" spans="5:7">
      <c r="E2437" s="4"/>
      <c r="F2437" s="4"/>
      <c r="G2437" s="4"/>
    </row>
    <row r="2438" spans="5:7">
      <c r="E2438" s="4"/>
      <c r="F2438" s="4"/>
      <c r="G2438" s="4"/>
    </row>
    <row r="2439" spans="5:7">
      <c r="E2439" s="4"/>
      <c r="F2439" s="4"/>
      <c r="G2439" s="4"/>
    </row>
    <row r="2440" spans="5:7">
      <c r="E2440" s="4"/>
      <c r="F2440" s="4"/>
      <c r="G2440" s="4"/>
    </row>
    <row r="2441" spans="5:7">
      <c r="E2441" s="4"/>
      <c r="F2441" s="4"/>
      <c r="G2441" s="4"/>
    </row>
    <row r="2442" spans="5:7">
      <c r="E2442" s="4"/>
      <c r="F2442" s="4"/>
      <c r="G2442" s="4"/>
    </row>
    <row r="2443" spans="5:7">
      <c r="E2443" s="4"/>
      <c r="F2443" s="4"/>
      <c r="G2443" s="4"/>
    </row>
    <row r="2444" spans="5:7">
      <c r="E2444" s="4"/>
      <c r="F2444" s="4"/>
      <c r="G2444" s="4"/>
    </row>
    <row r="2445" spans="5:7">
      <c r="E2445" s="4"/>
      <c r="F2445" s="4"/>
      <c r="G2445" s="4"/>
    </row>
    <row r="2446" spans="5:7">
      <c r="E2446" s="4"/>
      <c r="F2446" s="4"/>
      <c r="G2446" s="4"/>
    </row>
    <row r="2447" spans="5:7">
      <c r="E2447" s="4"/>
      <c r="F2447" s="4"/>
      <c r="G2447" s="4"/>
    </row>
    <row r="2448" spans="5:7">
      <c r="E2448" s="4"/>
      <c r="F2448" s="4"/>
      <c r="G2448" s="4"/>
    </row>
    <row r="2449" spans="5:7">
      <c r="E2449" s="4"/>
      <c r="F2449" s="4"/>
      <c r="G2449" s="4"/>
    </row>
    <row r="2450" spans="5:7">
      <c r="E2450" s="4"/>
      <c r="F2450" s="4"/>
      <c r="G2450" s="4"/>
    </row>
    <row r="2451" spans="5:7">
      <c r="E2451" s="4"/>
      <c r="F2451" s="4"/>
      <c r="G2451" s="4"/>
    </row>
    <row r="2452" spans="5:7">
      <c r="E2452" s="4"/>
      <c r="F2452" s="4"/>
      <c r="G2452" s="4"/>
    </row>
    <row r="2453" spans="5:7">
      <c r="E2453" s="4"/>
      <c r="F2453" s="4"/>
      <c r="G2453" s="4"/>
    </row>
    <row r="2454" spans="5:7">
      <c r="E2454" s="4"/>
      <c r="F2454" s="4"/>
      <c r="G2454" s="4"/>
    </row>
    <row r="2455" spans="5:7">
      <c r="E2455" s="4"/>
      <c r="F2455" s="4"/>
      <c r="G2455" s="4"/>
    </row>
    <row r="2456" spans="5:7">
      <c r="E2456" s="4"/>
      <c r="F2456" s="4"/>
      <c r="G2456" s="4"/>
    </row>
    <row r="2457" spans="5:7">
      <c r="E2457" s="4"/>
      <c r="F2457" s="4"/>
      <c r="G2457" s="4"/>
    </row>
    <row r="2458" spans="5:7">
      <c r="E2458" s="4"/>
      <c r="F2458" s="4"/>
      <c r="G2458" s="4"/>
    </row>
    <row r="2459" spans="5:7">
      <c r="E2459" s="4"/>
      <c r="F2459" s="4"/>
      <c r="G2459" s="4"/>
    </row>
    <row r="2460" spans="5:7">
      <c r="E2460" s="4"/>
      <c r="F2460" s="4"/>
      <c r="G2460" s="4"/>
    </row>
    <row r="2461" spans="5:7">
      <c r="E2461" s="4"/>
      <c r="F2461" s="4"/>
      <c r="G2461" s="4"/>
    </row>
    <row r="2462" spans="5:7">
      <c r="E2462" s="4"/>
      <c r="F2462" s="4"/>
      <c r="G2462" s="4"/>
    </row>
    <row r="2463" spans="5:7">
      <c r="E2463" s="4"/>
      <c r="F2463" s="4"/>
      <c r="G2463" s="4"/>
    </row>
    <row r="2464" spans="5:7">
      <c r="E2464" s="4"/>
      <c r="F2464" s="4"/>
      <c r="G2464" s="4"/>
    </row>
    <row r="2465" spans="5:7">
      <c r="E2465" s="4"/>
      <c r="F2465" s="4"/>
      <c r="G2465" s="4"/>
    </row>
    <row r="2466" spans="5:7">
      <c r="E2466" s="4"/>
      <c r="F2466" s="4"/>
      <c r="G2466" s="4"/>
    </row>
    <row r="2467" spans="5:7">
      <c r="E2467" s="4"/>
      <c r="F2467" s="4"/>
      <c r="G2467" s="4"/>
    </row>
    <row r="2468" spans="5:7">
      <c r="E2468" s="4"/>
      <c r="F2468" s="4"/>
      <c r="G2468" s="4"/>
    </row>
    <row r="2469" spans="5:7">
      <c r="E2469" s="4"/>
      <c r="F2469" s="4"/>
      <c r="G2469" s="4"/>
    </row>
    <row r="2470" spans="5:7">
      <c r="E2470" s="4"/>
      <c r="F2470" s="4"/>
      <c r="G2470" s="4"/>
    </row>
    <row r="2471" spans="5:7">
      <c r="E2471" s="4"/>
      <c r="F2471" s="4"/>
      <c r="G2471" s="4"/>
    </row>
    <row r="2472" spans="5:7">
      <c r="E2472" s="4"/>
      <c r="F2472" s="4"/>
      <c r="G2472" s="4"/>
    </row>
    <row r="2473" spans="5:7">
      <c r="E2473" s="4"/>
      <c r="F2473" s="4"/>
      <c r="G2473" s="4"/>
    </row>
    <row r="2474" spans="5:7">
      <c r="E2474" s="4"/>
      <c r="F2474" s="4"/>
      <c r="G2474" s="4"/>
    </row>
    <row r="2475" spans="5:7">
      <c r="E2475" s="4"/>
      <c r="F2475" s="4"/>
      <c r="G2475" s="4"/>
    </row>
    <row r="2476" spans="5:7">
      <c r="E2476" s="4"/>
      <c r="F2476" s="4"/>
      <c r="G2476" s="4"/>
    </row>
    <row r="2477" spans="5:7">
      <c r="E2477" s="4"/>
      <c r="F2477" s="4"/>
      <c r="G2477" s="4"/>
    </row>
    <row r="2478" spans="5:7">
      <c r="E2478" s="4"/>
      <c r="F2478" s="4"/>
      <c r="G2478" s="4"/>
    </row>
    <row r="2479" spans="5:7">
      <c r="E2479" s="4"/>
      <c r="F2479" s="4"/>
      <c r="G2479" s="4"/>
    </row>
    <row r="2480" spans="5:7">
      <c r="E2480" s="4"/>
      <c r="F2480" s="4"/>
      <c r="G2480" s="4"/>
    </row>
    <row r="2481" spans="5:7">
      <c r="E2481" s="4"/>
      <c r="F2481" s="4"/>
      <c r="G2481" s="4"/>
    </row>
    <row r="2482" spans="5:7">
      <c r="E2482" s="4"/>
      <c r="F2482" s="4"/>
      <c r="G2482" s="4"/>
    </row>
    <row r="2483" spans="5:7">
      <c r="E2483" s="4"/>
      <c r="F2483" s="4"/>
      <c r="G2483" s="4"/>
    </row>
    <row r="2484" spans="5:7">
      <c r="E2484" s="4"/>
      <c r="F2484" s="4"/>
      <c r="G2484" s="4"/>
    </row>
    <row r="2485" spans="5:7">
      <c r="E2485" s="4"/>
      <c r="F2485" s="4"/>
      <c r="G2485" s="4"/>
    </row>
    <row r="2486" spans="5:7">
      <c r="E2486" s="4"/>
      <c r="F2486" s="4"/>
      <c r="G2486" s="4"/>
    </row>
    <row r="2487" spans="5:7">
      <c r="E2487" s="4"/>
      <c r="F2487" s="4"/>
      <c r="G2487" s="4"/>
    </row>
    <row r="2488" spans="5:7">
      <c r="E2488" s="4"/>
      <c r="F2488" s="4"/>
      <c r="G2488" s="4"/>
    </row>
    <row r="2489" spans="5:7">
      <c r="E2489" s="4"/>
      <c r="F2489" s="4"/>
      <c r="G2489" s="4"/>
    </row>
    <row r="2490" spans="5:7">
      <c r="E2490" s="4"/>
      <c r="F2490" s="4"/>
      <c r="G2490" s="4"/>
    </row>
    <row r="2491" spans="5:7">
      <c r="E2491" s="4"/>
      <c r="F2491" s="4"/>
      <c r="G2491" s="4"/>
    </row>
    <row r="2492" spans="5:7">
      <c r="E2492" s="4"/>
      <c r="F2492" s="4"/>
      <c r="G2492" s="4"/>
    </row>
    <row r="2493" spans="5:7">
      <c r="E2493" s="4"/>
      <c r="F2493" s="4"/>
      <c r="G2493" s="4"/>
    </row>
    <row r="2494" spans="5:7">
      <c r="E2494" s="4"/>
      <c r="F2494" s="4"/>
      <c r="G2494" s="4"/>
    </row>
    <row r="2495" spans="5:7">
      <c r="E2495" s="4"/>
      <c r="F2495" s="4"/>
      <c r="G2495" s="4"/>
    </row>
    <row r="2496" spans="5:7">
      <c r="E2496" s="4"/>
      <c r="F2496" s="4"/>
      <c r="G2496" s="4"/>
    </row>
    <row r="2497" spans="5:7">
      <c r="E2497" s="4"/>
      <c r="F2497" s="4"/>
      <c r="G2497" s="4"/>
    </row>
    <row r="2498" spans="5:7">
      <c r="E2498" s="4"/>
      <c r="F2498" s="4"/>
      <c r="G2498" s="4"/>
    </row>
    <row r="2499" spans="5:7">
      <c r="E2499" s="4"/>
      <c r="F2499" s="4"/>
      <c r="G2499" s="4"/>
    </row>
    <row r="2500" spans="5:7">
      <c r="E2500" s="4"/>
      <c r="F2500" s="4"/>
      <c r="G2500" s="4"/>
    </row>
    <row r="2501" spans="5:7">
      <c r="E2501" s="4"/>
      <c r="F2501" s="4"/>
      <c r="G2501" s="4"/>
    </row>
    <row r="2502" spans="5:7">
      <c r="E2502" s="4"/>
      <c r="F2502" s="4"/>
      <c r="G2502" s="4"/>
    </row>
    <row r="2503" spans="5:7">
      <c r="E2503" s="4"/>
      <c r="F2503" s="4"/>
      <c r="G2503" s="4"/>
    </row>
    <row r="2504" spans="5:7">
      <c r="E2504" s="4"/>
      <c r="F2504" s="4"/>
      <c r="G2504" s="4"/>
    </row>
    <row r="2505" spans="5:7">
      <c r="E2505" s="4"/>
      <c r="F2505" s="4"/>
      <c r="G2505" s="4"/>
    </row>
    <row r="2506" spans="5:7">
      <c r="E2506" s="4"/>
      <c r="F2506" s="4"/>
      <c r="G2506" s="4"/>
    </row>
    <row r="2507" spans="5:7">
      <c r="E2507" s="4"/>
      <c r="F2507" s="4"/>
      <c r="G2507" s="4"/>
    </row>
    <row r="2508" spans="5:7">
      <c r="E2508" s="4"/>
      <c r="F2508" s="4"/>
      <c r="G2508" s="4"/>
    </row>
    <row r="2509" spans="5:7">
      <c r="E2509" s="4"/>
      <c r="F2509" s="4"/>
      <c r="G2509" s="4"/>
    </row>
    <row r="2510" spans="5:7">
      <c r="E2510" s="4"/>
      <c r="F2510" s="4"/>
      <c r="G2510" s="4"/>
    </row>
    <row r="2511" spans="5:7">
      <c r="E2511" s="4"/>
      <c r="F2511" s="4"/>
      <c r="G2511" s="4"/>
    </row>
    <row r="2512" spans="5:7">
      <c r="E2512" s="4"/>
      <c r="F2512" s="4"/>
      <c r="G2512" s="4"/>
    </row>
    <row r="2513" spans="5:7">
      <c r="E2513" s="4"/>
      <c r="F2513" s="4"/>
      <c r="G2513" s="4"/>
    </row>
    <row r="2514" spans="5:7">
      <c r="E2514" s="4"/>
      <c r="F2514" s="4"/>
      <c r="G2514" s="4"/>
    </row>
    <row r="2515" spans="5:7">
      <c r="E2515" s="4"/>
      <c r="F2515" s="4"/>
      <c r="G2515" s="4"/>
    </row>
    <row r="2516" spans="5:7">
      <c r="E2516" s="4"/>
      <c r="F2516" s="4"/>
      <c r="G2516" s="4"/>
    </row>
    <row r="2517" spans="5:7">
      <c r="E2517" s="4"/>
      <c r="F2517" s="4"/>
      <c r="G2517" s="4"/>
    </row>
    <row r="2518" spans="5:7">
      <c r="E2518" s="4"/>
      <c r="F2518" s="4"/>
      <c r="G2518" s="4"/>
    </row>
    <row r="2519" spans="5:7">
      <c r="E2519" s="4"/>
      <c r="F2519" s="4"/>
      <c r="G2519" s="4"/>
    </row>
    <row r="2520" spans="5:7">
      <c r="E2520" s="4"/>
      <c r="F2520" s="4"/>
      <c r="G2520" s="4"/>
    </row>
    <row r="2521" spans="5:7">
      <c r="E2521" s="4"/>
      <c r="F2521" s="4"/>
      <c r="G2521" s="4"/>
    </row>
    <row r="2522" spans="5:7">
      <c r="E2522" s="4"/>
      <c r="F2522" s="4"/>
      <c r="G2522" s="4"/>
    </row>
    <row r="2523" spans="5:7">
      <c r="E2523" s="4"/>
      <c r="F2523" s="4"/>
      <c r="G2523" s="4"/>
    </row>
    <row r="2524" spans="5:7">
      <c r="E2524" s="4"/>
      <c r="F2524" s="4"/>
      <c r="G2524" s="4"/>
    </row>
    <row r="2525" spans="5:7">
      <c r="E2525" s="4"/>
      <c r="F2525" s="4"/>
      <c r="G2525" s="4"/>
    </row>
    <row r="2526" spans="5:7">
      <c r="E2526" s="4"/>
      <c r="F2526" s="4"/>
      <c r="G2526" s="4"/>
    </row>
    <row r="2527" spans="5:7">
      <c r="E2527" s="4"/>
      <c r="F2527" s="4"/>
      <c r="G2527" s="4"/>
    </row>
    <row r="2528" spans="5:7">
      <c r="E2528" s="4"/>
      <c r="F2528" s="4"/>
      <c r="G2528" s="4"/>
    </row>
    <row r="2529" spans="5:7">
      <c r="E2529" s="4"/>
      <c r="F2529" s="4"/>
      <c r="G2529" s="4"/>
    </row>
    <row r="2530" spans="5:7">
      <c r="E2530" s="4"/>
      <c r="F2530" s="4"/>
      <c r="G2530" s="4"/>
    </row>
    <row r="2531" spans="5:7">
      <c r="E2531" s="4"/>
      <c r="F2531" s="4"/>
      <c r="G2531" s="4"/>
    </row>
    <row r="2532" spans="5:7">
      <c r="E2532" s="4"/>
      <c r="F2532" s="4"/>
      <c r="G2532" s="4"/>
    </row>
    <row r="2533" spans="5:7">
      <c r="E2533" s="4"/>
      <c r="F2533" s="4"/>
      <c r="G2533" s="4"/>
    </row>
    <row r="2534" spans="5:7">
      <c r="E2534" s="4"/>
      <c r="F2534" s="4"/>
      <c r="G2534" s="4"/>
    </row>
    <row r="2535" spans="5:7">
      <c r="E2535" s="4"/>
      <c r="F2535" s="4"/>
      <c r="G2535" s="4"/>
    </row>
    <row r="2536" spans="5:7">
      <c r="E2536" s="4"/>
      <c r="F2536" s="4"/>
      <c r="G2536" s="4"/>
    </row>
    <row r="2537" spans="5:7">
      <c r="E2537" s="4"/>
      <c r="F2537" s="4"/>
      <c r="G2537" s="4"/>
    </row>
    <row r="2538" spans="5:7">
      <c r="E2538" s="4"/>
      <c r="F2538" s="4"/>
      <c r="G2538" s="4"/>
    </row>
    <row r="2539" spans="5:7">
      <c r="E2539" s="4"/>
      <c r="F2539" s="4"/>
      <c r="G2539" s="4"/>
    </row>
    <row r="2540" spans="5:7">
      <c r="E2540" s="4"/>
      <c r="F2540" s="4"/>
      <c r="G2540" s="4"/>
    </row>
    <row r="2541" spans="5:7">
      <c r="E2541" s="4"/>
      <c r="F2541" s="4"/>
      <c r="G2541" s="4"/>
    </row>
    <row r="2542" spans="5:7">
      <c r="E2542" s="4"/>
      <c r="F2542" s="4"/>
      <c r="G2542" s="4"/>
    </row>
    <row r="2543" spans="5:7">
      <c r="E2543" s="4"/>
      <c r="F2543" s="4"/>
      <c r="G2543" s="4"/>
    </row>
    <row r="2544" spans="5:7">
      <c r="E2544" s="4"/>
      <c r="F2544" s="4"/>
      <c r="G2544" s="4"/>
    </row>
    <row r="2545" spans="5:7">
      <c r="E2545" s="4"/>
      <c r="F2545" s="4"/>
      <c r="G2545" s="4"/>
    </row>
    <row r="2546" spans="5:7">
      <c r="E2546" s="4"/>
      <c r="F2546" s="4"/>
      <c r="G2546" s="4"/>
    </row>
    <row r="2547" spans="5:7">
      <c r="E2547" s="4"/>
      <c r="F2547" s="4"/>
      <c r="G2547" s="4"/>
    </row>
    <row r="2548" spans="5:7">
      <c r="E2548" s="4"/>
      <c r="F2548" s="4"/>
      <c r="G2548" s="4"/>
    </row>
    <row r="2549" spans="5:7">
      <c r="E2549" s="4"/>
      <c r="F2549" s="4"/>
      <c r="G2549" s="4"/>
    </row>
    <row r="2550" spans="5:7">
      <c r="E2550" s="4"/>
      <c r="F2550" s="4"/>
      <c r="G2550" s="4"/>
    </row>
    <row r="2551" spans="5:7">
      <c r="E2551" s="4"/>
      <c r="F2551" s="4"/>
      <c r="G2551" s="4"/>
    </row>
    <row r="2552" spans="5:7">
      <c r="E2552" s="4"/>
      <c r="F2552" s="4"/>
      <c r="G2552" s="4"/>
    </row>
    <row r="2553" spans="5:7">
      <c r="E2553" s="4"/>
      <c r="F2553" s="4"/>
      <c r="G2553" s="4"/>
    </row>
    <row r="2554" spans="5:7">
      <c r="E2554" s="4"/>
      <c r="F2554" s="4"/>
      <c r="G2554" s="4"/>
    </row>
    <row r="2555" spans="5:7">
      <c r="E2555" s="4"/>
      <c r="F2555" s="4"/>
      <c r="G2555" s="4"/>
    </row>
    <row r="2556" spans="5:7">
      <c r="E2556" s="4"/>
      <c r="F2556" s="4"/>
      <c r="G2556" s="4"/>
    </row>
    <row r="2557" spans="5:7">
      <c r="E2557" s="4"/>
      <c r="F2557" s="4"/>
      <c r="G2557" s="4"/>
    </row>
    <row r="2558" spans="5:7">
      <c r="E2558" s="4"/>
      <c r="F2558" s="4"/>
      <c r="G2558" s="4"/>
    </row>
    <row r="2559" spans="5:7">
      <c r="E2559" s="4"/>
      <c r="F2559" s="4"/>
      <c r="G2559" s="4"/>
    </row>
    <row r="2560" spans="5:7">
      <c r="E2560" s="4"/>
      <c r="F2560" s="4"/>
      <c r="G2560" s="4"/>
    </row>
    <row r="2561" spans="5:7">
      <c r="E2561" s="4"/>
      <c r="F2561" s="4"/>
      <c r="G2561" s="4"/>
    </row>
    <row r="2562" spans="5:7">
      <c r="E2562" s="4"/>
      <c r="F2562" s="4"/>
      <c r="G2562" s="4"/>
    </row>
    <row r="2563" spans="5:7">
      <c r="E2563" s="4"/>
      <c r="F2563" s="4"/>
      <c r="G2563" s="4"/>
    </row>
    <row r="2564" spans="5:7">
      <c r="E2564" s="4"/>
      <c r="F2564" s="4"/>
      <c r="G2564" s="4"/>
    </row>
    <row r="2565" spans="5:7">
      <c r="E2565" s="4"/>
      <c r="F2565" s="4"/>
      <c r="G2565" s="4"/>
    </row>
    <row r="2566" spans="5:7">
      <c r="E2566" s="4"/>
      <c r="F2566" s="4"/>
      <c r="G2566" s="4"/>
    </row>
    <row r="2567" spans="5:7">
      <c r="E2567" s="4"/>
      <c r="F2567" s="4"/>
      <c r="G2567" s="4"/>
    </row>
    <row r="2568" spans="5:7">
      <c r="E2568" s="4"/>
      <c r="F2568" s="4"/>
      <c r="G2568" s="4"/>
    </row>
    <row r="2569" spans="5:7">
      <c r="E2569" s="4"/>
      <c r="F2569" s="4"/>
      <c r="G2569" s="4"/>
    </row>
    <row r="2570" spans="5:7">
      <c r="E2570" s="4"/>
      <c r="F2570" s="4"/>
      <c r="G2570" s="4"/>
    </row>
    <row r="2571" spans="5:7">
      <c r="E2571" s="4"/>
      <c r="F2571" s="4"/>
      <c r="G2571" s="4"/>
    </row>
    <row r="2572" spans="5:7">
      <c r="E2572" s="4"/>
      <c r="F2572" s="4"/>
      <c r="G2572" s="4"/>
    </row>
    <row r="2573" spans="5:7">
      <c r="E2573" s="4"/>
      <c r="F2573" s="4"/>
      <c r="G2573" s="4"/>
    </row>
    <row r="2574" spans="5:7">
      <c r="E2574" s="4"/>
      <c r="F2574" s="4"/>
      <c r="G2574" s="4"/>
    </row>
    <row r="2575" spans="5:7">
      <c r="E2575" s="4"/>
      <c r="F2575" s="4"/>
      <c r="G2575" s="4"/>
    </row>
    <row r="2576" spans="5:7">
      <c r="E2576" s="4"/>
      <c r="F2576" s="4"/>
      <c r="G2576" s="4"/>
    </row>
    <row r="2577" spans="5:7">
      <c r="E2577" s="4"/>
      <c r="F2577" s="4"/>
      <c r="G2577" s="4"/>
    </row>
    <row r="2578" spans="5:7">
      <c r="E2578" s="4"/>
      <c r="F2578" s="4"/>
      <c r="G2578" s="4"/>
    </row>
    <row r="2579" spans="5:7">
      <c r="E2579" s="4"/>
      <c r="F2579" s="4"/>
      <c r="G2579" s="4"/>
    </row>
    <row r="2580" spans="5:7">
      <c r="E2580" s="4"/>
      <c r="F2580" s="4"/>
      <c r="G2580" s="4"/>
    </row>
    <row r="2581" spans="5:7">
      <c r="E2581" s="4"/>
      <c r="F2581" s="4"/>
      <c r="G2581" s="4"/>
    </row>
    <row r="2582" spans="5:7">
      <c r="E2582" s="4"/>
      <c r="F2582" s="4"/>
      <c r="G2582" s="4"/>
    </row>
    <row r="2583" spans="5:7">
      <c r="E2583" s="4"/>
      <c r="F2583" s="4"/>
      <c r="G2583" s="4"/>
    </row>
    <row r="2584" spans="5:7">
      <c r="E2584" s="4"/>
      <c r="F2584" s="4"/>
      <c r="G2584" s="4"/>
    </row>
    <row r="2585" spans="5:7">
      <c r="E2585" s="4"/>
      <c r="F2585" s="4"/>
      <c r="G2585" s="4"/>
    </row>
    <row r="2586" spans="5:7">
      <c r="E2586" s="4"/>
      <c r="F2586" s="4"/>
      <c r="G2586" s="4"/>
    </row>
    <row r="2587" spans="5:7">
      <c r="E2587" s="4"/>
      <c r="F2587" s="4"/>
      <c r="G2587" s="4"/>
    </row>
    <row r="2588" spans="5:7">
      <c r="E2588" s="4"/>
      <c r="F2588" s="4"/>
      <c r="G2588" s="4"/>
    </row>
    <row r="2589" spans="5:7">
      <c r="E2589" s="4"/>
      <c r="F2589" s="4"/>
      <c r="G2589" s="4"/>
    </row>
    <row r="2590" spans="5:7">
      <c r="E2590" s="4"/>
      <c r="F2590" s="4"/>
      <c r="G2590" s="4"/>
    </row>
    <row r="2591" spans="5:7">
      <c r="E2591" s="4"/>
      <c r="F2591" s="4"/>
      <c r="G2591" s="4"/>
    </row>
    <row r="2592" spans="5:7">
      <c r="E2592" s="4"/>
      <c r="F2592" s="4"/>
      <c r="G2592" s="4"/>
    </row>
    <row r="2593" spans="5:7">
      <c r="E2593" s="4"/>
      <c r="F2593" s="4"/>
      <c r="G2593" s="4"/>
    </row>
    <row r="2594" spans="5:7">
      <c r="E2594" s="4"/>
      <c r="F2594" s="4"/>
      <c r="G2594" s="4"/>
    </row>
    <row r="2595" spans="5:7">
      <c r="E2595" s="4"/>
      <c r="F2595" s="4"/>
      <c r="G2595" s="4"/>
    </row>
    <row r="2596" spans="5:7">
      <c r="E2596" s="4"/>
      <c r="F2596" s="4"/>
      <c r="G2596" s="4"/>
    </row>
    <row r="2597" spans="5:7">
      <c r="E2597" s="4"/>
      <c r="F2597" s="4"/>
      <c r="G2597" s="4"/>
    </row>
    <row r="2598" spans="5:7">
      <c r="E2598" s="4"/>
      <c r="F2598" s="4"/>
      <c r="G2598" s="4"/>
    </row>
    <row r="2599" spans="5:7">
      <c r="E2599" s="4"/>
      <c r="F2599" s="4"/>
      <c r="G2599" s="4"/>
    </row>
    <row r="2600" spans="5:7">
      <c r="E2600" s="4"/>
      <c r="F2600" s="4"/>
      <c r="G2600" s="4"/>
    </row>
    <row r="2601" spans="5:7">
      <c r="E2601" s="4"/>
      <c r="F2601" s="4"/>
      <c r="G2601" s="4"/>
    </row>
    <row r="2602" spans="5:7">
      <c r="E2602" s="4"/>
      <c r="F2602" s="4"/>
      <c r="G2602" s="4"/>
    </row>
    <row r="2603" spans="5:7">
      <c r="E2603" s="4"/>
      <c r="F2603" s="4"/>
      <c r="G2603" s="4"/>
    </row>
    <row r="2604" spans="5:7">
      <c r="E2604" s="4"/>
      <c r="F2604" s="4"/>
      <c r="G2604" s="4"/>
    </row>
    <row r="2605" spans="5:7">
      <c r="E2605" s="4"/>
      <c r="F2605" s="4"/>
      <c r="G2605" s="4"/>
    </row>
    <row r="2606" spans="5:7">
      <c r="E2606" s="4"/>
      <c r="F2606" s="4"/>
      <c r="G2606" s="4"/>
    </row>
    <row r="2607" spans="5:7">
      <c r="E2607" s="4"/>
      <c r="F2607" s="4"/>
      <c r="G2607" s="4"/>
    </row>
    <row r="2608" spans="5:7">
      <c r="E2608" s="4"/>
      <c r="F2608" s="4"/>
      <c r="G2608" s="4"/>
    </row>
    <row r="2609" spans="5:7">
      <c r="E2609" s="4"/>
      <c r="F2609" s="4"/>
      <c r="G2609" s="4"/>
    </row>
    <row r="2610" spans="5:7">
      <c r="E2610" s="4"/>
      <c r="F2610" s="4"/>
      <c r="G2610" s="4"/>
    </row>
    <row r="2611" spans="5:7">
      <c r="E2611" s="4"/>
      <c r="F2611" s="4"/>
      <c r="G2611" s="4"/>
    </row>
    <row r="2612" spans="5:7">
      <c r="E2612" s="4"/>
      <c r="F2612" s="4"/>
      <c r="G2612" s="4"/>
    </row>
    <row r="2613" spans="5:7">
      <c r="E2613" s="4"/>
      <c r="F2613" s="4"/>
      <c r="G2613" s="4"/>
    </row>
    <row r="2614" spans="5:7">
      <c r="E2614" s="4"/>
      <c r="F2614" s="4"/>
      <c r="G2614" s="4"/>
    </row>
    <row r="2615" spans="5:7">
      <c r="E2615" s="4"/>
      <c r="F2615" s="4"/>
      <c r="G2615" s="4"/>
    </row>
    <row r="2616" spans="5:7">
      <c r="E2616" s="4"/>
      <c r="F2616" s="4"/>
      <c r="G2616" s="4"/>
    </row>
    <row r="2617" spans="5:7">
      <c r="E2617" s="4"/>
      <c r="F2617" s="4"/>
      <c r="G2617" s="4"/>
    </row>
    <row r="2618" spans="5:7">
      <c r="E2618" s="4"/>
      <c r="F2618" s="4"/>
      <c r="G2618" s="4"/>
    </row>
    <row r="2619" spans="5:7">
      <c r="E2619" s="4"/>
      <c r="F2619" s="4"/>
      <c r="G2619" s="4"/>
    </row>
    <row r="2620" spans="5:7">
      <c r="E2620" s="4"/>
      <c r="F2620" s="4"/>
      <c r="G2620" s="4"/>
    </row>
    <row r="2621" spans="5:7">
      <c r="E2621" s="4"/>
      <c r="F2621" s="4"/>
      <c r="G2621" s="4"/>
    </row>
    <row r="2622" spans="5:7">
      <c r="E2622" s="4"/>
      <c r="F2622" s="4"/>
      <c r="G2622" s="4"/>
    </row>
    <row r="2623" spans="5:7">
      <c r="E2623" s="4"/>
      <c r="F2623" s="4"/>
      <c r="G2623" s="4"/>
    </row>
    <row r="2624" spans="5:7">
      <c r="E2624" s="4"/>
      <c r="F2624" s="4"/>
      <c r="G2624" s="4"/>
    </row>
    <row r="2625" spans="5:7">
      <c r="E2625" s="4"/>
      <c r="F2625" s="4"/>
      <c r="G2625" s="4"/>
    </row>
    <row r="2626" spans="5:7">
      <c r="E2626" s="4"/>
      <c r="F2626" s="4"/>
      <c r="G2626" s="4"/>
    </row>
    <row r="2627" spans="5:7">
      <c r="E2627" s="4"/>
      <c r="F2627" s="4"/>
      <c r="G2627" s="4"/>
    </row>
    <row r="2628" spans="5:7">
      <c r="E2628" s="4"/>
      <c r="F2628" s="4"/>
      <c r="G2628" s="4"/>
    </row>
    <row r="2629" spans="5:7">
      <c r="E2629" s="4"/>
      <c r="F2629" s="4"/>
      <c r="G2629" s="4"/>
    </row>
    <row r="2630" spans="5:7">
      <c r="E2630" s="4"/>
      <c r="F2630" s="4"/>
      <c r="G2630" s="4"/>
    </row>
    <row r="2631" spans="5:7">
      <c r="E2631" s="4"/>
      <c r="F2631" s="4"/>
      <c r="G2631" s="4"/>
    </row>
    <row r="2632" spans="5:7">
      <c r="E2632" s="4"/>
      <c r="F2632" s="4"/>
      <c r="G2632" s="4"/>
    </row>
    <row r="2633" spans="5:7">
      <c r="E2633" s="4"/>
      <c r="F2633" s="4"/>
      <c r="G2633" s="4"/>
    </row>
    <row r="2634" spans="5:7">
      <c r="E2634" s="4"/>
      <c r="F2634" s="4"/>
      <c r="G2634" s="4"/>
    </row>
    <row r="2635" spans="5:7">
      <c r="E2635" s="4"/>
      <c r="F2635" s="4"/>
      <c r="G2635" s="4"/>
    </row>
    <row r="2636" spans="5:7">
      <c r="E2636" s="4"/>
      <c r="F2636" s="4"/>
      <c r="G2636" s="4"/>
    </row>
    <row r="2637" spans="5:7">
      <c r="E2637" s="4"/>
      <c r="F2637" s="4"/>
      <c r="G2637" s="4"/>
    </row>
    <row r="2638" spans="5:7">
      <c r="E2638" s="4"/>
      <c r="F2638" s="4"/>
      <c r="G2638" s="4"/>
    </row>
    <row r="2639" spans="5:7">
      <c r="E2639" s="4"/>
      <c r="F2639" s="4"/>
      <c r="G2639" s="4"/>
    </row>
    <row r="2640" spans="5:7">
      <c r="E2640" s="4"/>
      <c r="F2640" s="4"/>
      <c r="G2640" s="4"/>
    </row>
    <row r="2641" spans="5:7">
      <c r="E2641" s="4"/>
      <c r="F2641" s="4"/>
      <c r="G2641" s="4"/>
    </row>
    <row r="2642" spans="5:7">
      <c r="E2642" s="4"/>
      <c r="F2642" s="4"/>
      <c r="G2642" s="4"/>
    </row>
    <row r="2643" spans="5:7">
      <c r="E2643" s="4"/>
      <c r="F2643" s="4"/>
      <c r="G2643" s="4"/>
    </row>
    <row r="2644" spans="5:7">
      <c r="E2644" s="4"/>
      <c r="F2644" s="4"/>
      <c r="G2644" s="4"/>
    </row>
    <row r="2645" spans="5:7">
      <c r="E2645" s="4"/>
      <c r="F2645" s="4"/>
      <c r="G2645" s="4"/>
    </row>
    <row r="2646" spans="5:7">
      <c r="E2646" s="4"/>
      <c r="F2646" s="4"/>
      <c r="G2646" s="4"/>
    </row>
    <row r="2647" spans="5:7">
      <c r="E2647" s="4"/>
      <c r="F2647" s="4"/>
      <c r="G2647" s="4"/>
    </row>
    <row r="2648" spans="5:7">
      <c r="E2648" s="4"/>
      <c r="F2648" s="4"/>
      <c r="G2648" s="4"/>
    </row>
    <row r="2649" spans="5:7">
      <c r="E2649" s="4"/>
      <c r="F2649" s="4"/>
      <c r="G2649" s="4"/>
    </row>
    <row r="2650" spans="5:7">
      <c r="E2650" s="4"/>
      <c r="F2650" s="4"/>
      <c r="G2650" s="4"/>
    </row>
    <row r="2651" spans="5:7">
      <c r="E2651" s="4"/>
      <c r="F2651" s="4"/>
      <c r="G2651" s="4"/>
    </row>
    <row r="2652" spans="5:7">
      <c r="E2652" s="4"/>
      <c r="F2652" s="4"/>
      <c r="G2652" s="4"/>
    </row>
    <row r="2653" spans="5:7">
      <c r="E2653" s="4"/>
      <c r="F2653" s="4"/>
      <c r="G2653" s="4"/>
    </row>
    <row r="2654" spans="5:7">
      <c r="E2654" s="4"/>
      <c r="F2654" s="4"/>
      <c r="G2654" s="4"/>
    </row>
    <row r="2655" spans="5:7">
      <c r="E2655" s="4"/>
      <c r="F2655" s="4"/>
      <c r="G2655" s="4"/>
    </row>
    <row r="2656" spans="5:7">
      <c r="E2656" s="4"/>
      <c r="F2656" s="4"/>
      <c r="G2656" s="4"/>
    </row>
    <row r="2657" spans="5:7">
      <c r="E2657" s="4"/>
      <c r="F2657" s="4"/>
      <c r="G2657" s="4"/>
    </row>
    <row r="2658" spans="5:7">
      <c r="E2658" s="4"/>
      <c r="F2658" s="4"/>
      <c r="G2658" s="4"/>
    </row>
    <row r="2659" spans="5:7">
      <c r="E2659" s="4"/>
      <c r="F2659" s="4"/>
      <c r="G2659" s="4"/>
    </row>
    <row r="2660" spans="5:7">
      <c r="E2660" s="4"/>
      <c r="F2660" s="4"/>
      <c r="G2660" s="4"/>
    </row>
    <row r="2661" spans="5:7">
      <c r="E2661" s="4"/>
      <c r="F2661" s="4"/>
      <c r="G2661" s="4"/>
    </row>
    <row r="2662" spans="5:7">
      <c r="E2662" s="4"/>
      <c r="F2662" s="4"/>
      <c r="G2662" s="4"/>
    </row>
    <row r="2663" spans="5:7">
      <c r="E2663" s="4"/>
      <c r="F2663" s="4"/>
      <c r="G2663" s="4"/>
    </row>
    <row r="2664" spans="5:7">
      <c r="E2664" s="4"/>
      <c r="F2664" s="4"/>
      <c r="G2664" s="4"/>
    </row>
    <row r="2665" spans="5:7">
      <c r="E2665" s="4"/>
      <c r="F2665" s="4"/>
      <c r="G2665" s="4"/>
    </row>
    <row r="2666" spans="5:7">
      <c r="E2666" s="4"/>
      <c r="F2666" s="4"/>
      <c r="G2666" s="4"/>
    </row>
    <row r="2667" spans="5:7">
      <c r="E2667" s="4"/>
      <c r="F2667" s="4"/>
      <c r="G2667" s="4"/>
    </row>
    <row r="2668" spans="5:7">
      <c r="E2668" s="4"/>
      <c r="F2668" s="4"/>
      <c r="G2668" s="4"/>
    </row>
    <row r="2669" spans="5:7">
      <c r="E2669" s="4"/>
      <c r="F2669" s="4"/>
      <c r="G2669" s="4"/>
    </row>
    <row r="2670" spans="5:7">
      <c r="E2670" s="4"/>
      <c r="F2670" s="4"/>
      <c r="G2670" s="4"/>
    </row>
    <row r="2671" spans="5:7">
      <c r="E2671" s="4"/>
      <c r="F2671" s="4"/>
      <c r="G2671" s="4"/>
    </row>
    <row r="2672" spans="5:7">
      <c r="E2672" s="4"/>
      <c r="F2672" s="4"/>
      <c r="G2672" s="4"/>
    </row>
    <row r="2673" spans="5:7">
      <c r="E2673" s="4"/>
      <c r="F2673" s="4"/>
      <c r="G2673" s="4"/>
    </row>
    <row r="2674" spans="5:7">
      <c r="E2674" s="4"/>
      <c r="F2674" s="4"/>
      <c r="G2674" s="4"/>
    </row>
    <row r="2675" spans="5:7">
      <c r="E2675" s="4"/>
      <c r="F2675" s="4"/>
      <c r="G2675" s="4"/>
    </row>
    <row r="2676" spans="5:7">
      <c r="E2676" s="4"/>
      <c r="F2676" s="4"/>
      <c r="G2676" s="4"/>
    </row>
    <row r="2677" spans="5:7">
      <c r="E2677" s="4"/>
      <c r="F2677" s="4"/>
      <c r="G2677" s="4"/>
    </row>
    <row r="2678" spans="5:7">
      <c r="E2678" s="4"/>
      <c r="F2678" s="4"/>
      <c r="G2678" s="4"/>
    </row>
    <row r="2679" spans="5:7">
      <c r="E2679" s="4"/>
      <c r="F2679" s="4"/>
      <c r="G2679" s="4"/>
    </row>
    <row r="2680" spans="5:7">
      <c r="E2680" s="4"/>
      <c r="F2680" s="4"/>
      <c r="G2680" s="4"/>
    </row>
    <row r="2681" spans="5:7">
      <c r="E2681" s="4"/>
      <c r="F2681" s="4"/>
      <c r="G2681" s="4"/>
    </row>
    <row r="2682" spans="5:7">
      <c r="E2682" s="4"/>
      <c r="F2682" s="4"/>
      <c r="G2682" s="4"/>
    </row>
    <row r="2683" spans="5:7">
      <c r="E2683" s="4"/>
      <c r="F2683" s="4"/>
      <c r="G2683" s="4"/>
    </row>
    <row r="2684" spans="5:7">
      <c r="E2684" s="4"/>
      <c r="F2684" s="4"/>
      <c r="G2684" s="4"/>
    </row>
    <row r="2685" spans="5:7">
      <c r="E2685" s="4"/>
      <c r="F2685" s="4"/>
      <c r="G2685" s="4"/>
    </row>
    <row r="2686" spans="5:7">
      <c r="E2686" s="4"/>
      <c r="F2686" s="4"/>
      <c r="G2686" s="4"/>
    </row>
    <row r="2687" spans="5:7">
      <c r="E2687" s="4"/>
      <c r="F2687" s="4"/>
      <c r="G2687" s="4"/>
    </row>
    <row r="2688" spans="5:7">
      <c r="E2688" s="4"/>
      <c r="F2688" s="4"/>
      <c r="G2688" s="4"/>
    </row>
    <row r="2689" spans="5:7">
      <c r="E2689" s="4"/>
      <c r="F2689" s="4"/>
      <c r="G2689" s="4"/>
    </row>
    <row r="2690" spans="5:7">
      <c r="E2690" s="4"/>
      <c r="F2690" s="4"/>
      <c r="G2690" s="4"/>
    </row>
    <row r="2691" spans="5:7">
      <c r="E2691" s="4"/>
      <c r="F2691" s="4"/>
      <c r="G2691" s="4"/>
    </row>
    <row r="2692" spans="5:7">
      <c r="E2692" s="4"/>
      <c r="F2692" s="4"/>
      <c r="G2692" s="4"/>
    </row>
    <row r="2693" spans="5:7">
      <c r="E2693" s="4"/>
      <c r="F2693" s="4"/>
      <c r="G2693" s="4"/>
    </row>
    <row r="2694" spans="5:7">
      <c r="E2694" s="4"/>
      <c r="F2694" s="4"/>
      <c r="G2694" s="4"/>
    </row>
    <row r="2695" spans="5:7">
      <c r="E2695" s="4"/>
      <c r="F2695" s="4"/>
      <c r="G2695" s="4"/>
    </row>
    <row r="2696" spans="5:7">
      <c r="E2696" s="4"/>
      <c r="F2696" s="4"/>
      <c r="G2696" s="4"/>
    </row>
    <row r="2697" spans="5:7">
      <c r="E2697" s="4"/>
      <c r="F2697" s="4"/>
      <c r="G2697" s="4"/>
    </row>
    <row r="2698" spans="5:7">
      <c r="E2698" s="4"/>
      <c r="F2698" s="4"/>
      <c r="G2698" s="4"/>
    </row>
    <row r="2699" spans="5:7">
      <c r="E2699" s="4"/>
      <c r="F2699" s="4"/>
      <c r="G2699" s="4"/>
    </row>
    <row r="2700" spans="5:7">
      <c r="E2700" s="4"/>
      <c r="F2700" s="4"/>
      <c r="G2700" s="4"/>
    </row>
    <row r="2701" spans="5:7">
      <c r="E2701" s="4"/>
      <c r="F2701" s="4"/>
      <c r="G2701" s="4"/>
    </row>
    <row r="2702" spans="5:7">
      <c r="E2702" s="4"/>
      <c r="F2702" s="4"/>
      <c r="G2702" s="4"/>
    </row>
    <row r="2703" spans="5:7">
      <c r="E2703" s="4"/>
      <c r="F2703" s="4"/>
      <c r="G2703" s="4"/>
    </row>
    <row r="2704" spans="5:7">
      <c r="E2704" s="4"/>
      <c r="F2704" s="4"/>
      <c r="G2704" s="4"/>
    </row>
    <row r="2705" spans="5:7">
      <c r="E2705" s="4"/>
      <c r="F2705" s="4"/>
      <c r="G2705" s="4"/>
    </row>
    <row r="2706" spans="5:7">
      <c r="E2706" s="4"/>
      <c r="F2706" s="4"/>
      <c r="G2706" s="4"/>
    </row>
    <row r="2707" spans="5:7">
      <c r="E2707" s="4"/>
      <c r="F2707" s="4"/>
      <c r="G2707" s="4"/>
    </row>
    <row r="2708" spans="5:7">
      <c r="E2708" s="4"/>
      <c r="F2708" s="4"/>
      <c r="G2708" s="4"/>
    </row>
    <row r="2709" spans="5:7">
      <c r="E2709" s="4"/>
      <c r="F2709" s="4"/>
      <c r="G2709" s="4"/>
    </row>
    <row r="2710" spans="5:7">
      <c r="E2710" s="4"/>
      <c r="F2710" s="4"/>
      <c r="G2710" s="4"/>
    </row>
    <row r="2711" spans="5:7">
      <c r="E2711" s="4"/>
      <c r="F2711" s="4"/>
      <c r="G2711" s="4"/>
    </row>
    <row r="2712" spans="5:7">
      <c r="E2712" s="4"/>
      <c r="F2712" s="4"/>
      <c r="G2712" s="4"/>
    </row>
    <row r="2713" spans="5:7">
      <c r="E2713" s="4"/>
      <c r="F2713" s="4"/>
      <c r="G2713" s="4"/>
    </row>
    <row r="2714" spans="5:7">
      <c r="E2714" s="4"/>
      <c r="F2714" s="4"/>
      <c r="G2714" s="4"/>
    </row>
    <row r="2715" spans="5:7">
      <c r="E2715" s="4"/>
      <c r="F2715" s="4"/>
      <c r="G2715" s="4"/>
    </row>
    <row r="2716" spans="5:7">
      <c r="E2716" s="4"/>
      <c r="F2716" s="4"/>
      <c r="G2716" s="4"/>
    </row>
    <row r="2717" spans="5:7">
      <c r="E2717" s="4"/>
      <c r="F2717" s="4"/>
      <c r="G2717" s="4"/>
    </row>
    <row r="2718" spans="5:7">
      <c r="E2718" s="4"/>
      <c r="F2718" s="4"/>
      <c r="G2718" s="4"/>
    </row>
    <row r="2719" spans="5:7">
      <c r="E2719" s="4"/>
      <c r="F2719" s="4"/>
      <c r="G2719" s="4"/>
    </row>
    <row r="2720" spans="5:7">
      <c r="E2720" s="4"/>
      <c r="F2720" s="4"/>
      <c r="G2720" s="4"/>
    </row>
    <row r="2721" spans="5:7">
      <c r="E2721" s="4"/>
      <c r="F2721" s="4"/>
      <c r="G2721" s="4"/>
    </row>
    <row r="2722" spans="5:7">
      <c r="E2722" s="4"/>
      <c r="F2722" s="4"/>
      <c r="G2722" s="4"/>
    </row>
    <row r="2723" spans="5:7">
      <c r="E2723" s="4"/>
      <c r="F2723" s="4"/>
      <c r="G2723" s="4"/>
    </row>
    <row r="2724" spans="5:7">
      <c r="E2724" s="4"/>
      <c r="F2724" s="4"/>
      <c r="G2724" s="4"/>
    </row>
    <row r="2725" spans="5:7">
      <c r="E2725" s="4"/>
      <c r="F2725" s="4"/>
      <c r="G2725" s="4"/>
    </row>
    <row r="2726" spans="5:7">
      <c r="E2726" s="4"/>
      <c r="F2726" s="4"/>
      <c r="G2726" s="4"/>
    </row>
    <row r="2727" spans="5:7">
      <c r="E2727" s="4"/>
      <c r="F2727" s="4"/>
      <c r="G2727" s="4"/>
    </row>
    <row r="2728" spans="5:7">
      <c r="E2728" s="4"/>
      <c r="F2728" s="4"/>
      <c r="G2728" s="4"/>
    </row>
    <row r="2729" spans="5:7">
      <c r="E2729" s="4"/>
      <c r="F2729" s="4"/>
      <c r="G2729" s="4"/>
    </row>
    <row r="2730" spans="5:7">
      <c r="E2730" s="4"/>
      <c r="F2730" s="4"/>
      <c r="G2730" s="4"/>
    </row>
    <row r="2731" spans="5:7">
      <c r="E2731" s="4"/>
      <c r="F2731" s="4"/>
      <c r="G2731" s="4"/>
    </row>
    <row r="2732" spans="5:7">
      <c r="E2732" s="4"/>
      <c r="F2732" s="4"/>
      <c r="G2732" s="4"/>
    </row>
    <row r="2733" spans="5:7">
      <c r="E2733" s="4"/>
      <c r="F2733" s="4"/>
      <c r="G2733" s="4"/>
    </row>
    <row r="2734" spans="5:7">
      <c r="E2734" s="4"/>
      <c r="F2734" s="4"/>
      <c r="G2734" s="4"/>
    </row>
    <row r="2735" spans="5:7">
      <c r="E2735" s="4"/>
      <c r="F2735" s="4"/>
      <c r="G2735" s="4"/>
    </row>
    <row r="2736" spans="5:7">
      <c r="E2736" s="4"/>
      <c r="F2736" s="4"/>
      <c r="G2736" s="4"/>
    </row>
    <row r="2737" spans="5:7">
      <c r="E2737" s="4"/>
      <c r="F2737" s="4"/>
      <c r="G2737" s="4"/>
    </row>
    <row r="2738" spans="5:7">
      <c r="E2738" s="4"/>
      <c r="F2738" s="4"/>
      <c r="G2738" s="4"/>
    </row>
    <row r="2739" spans="5:7">
      <c r="E2739" s="4"/>
      <c r="F2739" s="4"/>
      <c r="G2739" s="4"/>
    </row>
    <row r="2740" spans="5:7">
      <c r="E2740" s="4"/>
      <c r="F2740" s="4"/>
      <c r="G2740" s="4"/>
    </row>
    <row r="2741" spans="5:7">
      <c r="E2741" s="4"/>
      <c r="F2741" s="4"/>
      <c r="G2741" s="4"/>
    </row>
    <row r="2742" spans="5:7">
      <c r="E2742" s="4"/>
      <c r="F2742" s="4"/>
      <c r="G2742" s="4"/>
    </row>
    <row r="2743" spans="5:7">
      <c r="E2743" s="4"/>
      <c r="F2743" s="4"/>
      <c r="G2743" s="4"/>
    </row>
    <row r="2744" spans="5:7">
      <c r="E2744" s="4"/>
      <c r="F2744" s="4"/>
      <c r="G2744" s="4"/>
    </row>
    <row r="2745" spans="5:7">
      <c r="E2745" s="4"/>
      <c r="F2745" s="4"/>
      <c r="G2745" s="4"/>
    </row>
    <row r="2746" spans="5:7">
      <c r="E2746" s="4"/>
      <c r="F2746" s="4"/>
      <c r="G2746" s="4"/>
    </row>
    <row r="2747" spans="5:7">
      <c r="E2747" s="4"/>
      <c r="F2747" s="4"/>
      <c r="G2747" s="4"/>
    </row>
    <row r="2748" spans="5:7">
      <c r="E2748" s="4"/>
      <c r="F2748" s="4"/>
      <c r="G2748" s="4"/>
    </row>
    <row r="2749" spans="5:7">
      <c r="E2749" s="4"/>
      <c r="F2749" s="4"/>
      <c r="G2749" s="4"/>
    </row>
    <row r="2750" spans="5:7">
      <c r="E2750" s="4"/>
      <c r="F2750" s="4"/>
      <c r="G2750" s="4"/>
    </row>
    <row r="2751" spans="5:7">
      <c r="E2751" s="4"/>
      <c r="F2751" s="4"/>
      <c r="G2751" s="4"/>
    </row>
    <row r="2752" spans="5:7">
      <c r="E2752" s="4"/>
      <c r="F2752" s="4"/>
      <c r="G2752" s="4"/>
    </row>
    <row r="2753" spans="5:7">
      <c r="E2753" s="4"/>
      <c r="F2753" s="4"/>
      <c r="G2753" s="4"/>
    </row>
    <row r="2754" spans="5:7">
      <c r="E2754" s="4"/>
      <c r="F2754" s="4"/>
      <c r="G2754" s="4"/>
    </row>
    <row r="2755" spans="5:7">
      <c r="E2755" s="4"/>
      <c r="F2755" s="4"/>
      <c r="G2755" s="4"/>
    </row>
    <row r="2756" spans="5:7">
      <c r="E2756" s="4"/>
      <c r="F2756" s="4"/>
      <c r="G2756" s="4"/>
    </row>
    <row r="2757" spans="5:7">
      <c r="E2757" s="4"/>
      <c r="F2757" s="4"/>
      <c r="G2757" s="4"/>
    </row>
    <row r="2758" spans="5:7">
      <c r="E2758" s="4"/>
      <c r="F2758" s="4"/>
      <c r="G2758" s="4"/>
    </row>
    <row r="2759" spans="5:7">
      <c r="E2759" s="4"/>
      <c r="F2759" s="4"/>
      <c r="G2759" s="4"/>
    </row>
    <row r="2760" spans="5:7">
      <c r="E2760" s="4"/>
      <c r="F2760" s="4"/>
      <c r="G2760" s="4"/>
    </row>
    <row r="2761" spans="5:7">
      <c r="E2761" s="4"/>
      <c r="F2761" s="4"/>
      <c r="G2761" s="4"/>
    </row>
    <row r="2762" spans="5:7">
      <c r="E2762" s="4"/>
      <c r="F2762" s="4"/>
      <c r="G2762" s="4"/>
    </row>
    <row r="2763" spans="5:7">
      <c r="E2763" s="4"/>
      <c r="F2763" s="4"/>
      <c r="G2763" s="4"/>
    </row>
    <row r="2764" spans="5:7">
      <c r="E2764" s="4"/>
      <c r="F2764" s="4"/>
      <c r="G2764" s="4"/>
    </row>
    <row r="2765" spans="5:7">
      <c r="E2765" s="4"/>
      <c r="F2765" s="4"/>
      <c r="G2765" s="4"/>
    </row>
    <row r="2766" spans="5:7">
      <c r="E2766" s="4"/>
      <c r="F2766" s="4"/>
      <c r="G2766" s="4"/>
    </row>
    <row r="2767" spans="5:7">
      <c r="E2767" s="4"/>
      <c r="F2767" s="4"/>
      <c r="G2767" s="4"/>
    </row>
    <row r="2768" spans="5:7">
      <c r="E2768" s="4"/>
      <c r="F2768" s="4"/>
      <c r="G2768" s="4"/>
    </row>
    <row r="2769" spans="5:7">
      <c r="E2769" s="4"/>
      <c r="F2769" s="4"/>
      <c r="G2769" s="4"/>
    </row>
    <row r="2770" spans="5:7">
      <c r="E2770" s="4"/>
      <c r="F2770" s="4"/>
      <c r="G2770" s="4"/>
    </row>
    <row r="2771" spans="5:7">
      <c r="E2771" s="4"/>
      <c r="F2771" s="4"/>
      <c r="G2771" s="4"/>
    </row>
    <row r="2772" spans="5:7">
      <c r="E2772" s="4"/>
      <c r="F2772" s="4"/>
      <c r="G2772" s="4"/>
    </row>
    <row r="2773" spans="5:7">
      <c r="E2773" s="4"/>
      <c r="F2773" s="4"/>
      <c r="G2773" s="4"/>
    </row>
    <row r="2774" spans="5:7">
      <c r="E2774" s="4"/>
      <c r="F2774" s="4"/>
      <c r="G2774" s="4"/>
    </row>
    <row r="2775" spans="5:7">
      <c r="E2775" s="4"/>
      <c r="F2775" s="4"/>
      <c r="G2775" s="4"/>
    </row>
    <row r="2776" spans="5:7">
      <c r="E2776" s="4"/>
      <c r="F2776" s="4"/>
      <c r="G2776" s="4"/>
    </row>
    <row r="2777" spans="5:7">
      <c r="E2777" s="4"/>
      <c r="F2777" s="4"/>
      <c r="G2777" s="4"/>
    </row>
    <row r="2778" spans="5:7">
      <c r="E2778" s="4"/>
      <c r="F2778" s="4"/>
      <c r="G2778" s="4"/>
    </row>
    <row r="2779" spans="5:7">
      <c r="E2779" s="4"/>
      <c r="F2779" s="4"/>
      <c r="G2779" s="4"/>
    </row>
    <row r="2780" spans="5:7">
      <c r="E2780" s="4"/>
      <c r="F2780" s="4"/>
      <c r="G2780" s="4"/>
    </row>
    <row r="2781" spans="5:7">
      <c r="E2781" s="4"/>
      <c r="F2781" s="4"/>
      <c r="G2781" s="4"/>
    </row>
    <row r="2782" spans="5:7">
      <c r="E2782" s="4"/>
      <c r="F2782" s="4"/>
      <c r="G2782" s="4"/>
    </row>
    <row r="2783" spans="5:7">
      <c r="E2783" s="4"/>
      <c r="F2783" s="4"/>
      <c r="G2783" s="4"/>
    </row>
    <row r="2784" spans="5:7">
      <c r="E2784" s="4"/>
      <c r="F2784" s="4"/>
      <c r="G2784" s="4"/>
    </row>
    <row r="2785" spans="5:7">
      <c r="E2785" s="4"/>
      <c r="F2785" s="4"/>
      <c r="G2785" s="4"/>
    </row>
    <row r="2786" spans="5:7">
      <c r="E2786" s="4"/>
      <c r="F2786" s="4"/>
      <c r="G2786" s="4"/>
    </row>
    <row r="2787" spans="5:7">
      <c r="E2787" s="4"/>
      <c r="F2787" s="4"/>
      <c r="G2787" s="4"/>
    </row>
    <row r="2788" spans="5:7">
      <c r="E2788" s="4"/>
      <c r="F2788" s="4"/>
      <c r="G2788" s="4"/>
    </row>
    <row r="2789" spans="5:7">
      <c r="E2789" s="4"/>
      <c r="F2789" s="4"/>
      <c r="G2789" s="4"/>
    </row>
    <row r="2790" spans="5:7">
      <c r="E2790" s="4"/>
      <c r="F2790" s="4"/>
      <c r="G2790" s="4"/>
    </row>
    <row r="2791" spans="5:7">
      <c r="E2791" s="4"/>
      <c r="F2791" s="4"/>
      <c r="G2791" s="4"/>
    </row>
    <row r="2792" spans="5:7">
      <c r="E2792" s="4"/>
      <c r="F2792" s="4"/>
      <c r="G2792" s="4"/>
    </row>
    <row r="2793" spans="5:7">
      <c r="E2793" s="4"/>
      <c r="F2793" s="4"/>
      <c r="G2793" s="4"/>
    </row>
    <row r="2794" spans="5:7">
      <c r="E2794" s="4"/>
      <c r="F2794" s="4"/>
      <c r="G2794" s="4"/>
    </row>
    <row r="2795" spans="5:7">
      <c r="E2795" s="4"/>
      <c r="F2795" s="4"/>
      <c r="G2795" s="4"/>
    </row>
    <row r="2796" spans="5:7">
      <c r="E2796" s="4"/>
      <c r="F2796" s="4"/>
      <c r="G2796" s="4"/>
    </row>
    <row r="2797" spans="5:7">
      <c r="E2797" s="4"/>
      <c r="F2797" s="4"/>
      <c r="G2797" s="4"/>
    </row>
    <row r="2798" spans="5:7">
      <c r="E2798" s="4"/>
      <c r="F2798" s="4"/>
      <c r="G2798" s="4"/>
    </row>
    <row r="2799" spans="5:7">
      <c r="E2799" s="4"/>
      <c r="F2799" s="4"/>
      <c r="G2799" s="4"/>
    </row>
    <row r="2800" spans="5:7">
      <c r="E2800" s="4"/>
      <c r="F2800" s="4"/>
      <c r="G2800" s="4"/>
    </row>
    <row r="2801" spans="5:7">
      <c r="E2801" s="4"/>
      <c r="F2801" s="4"/>
      <c r="G2801" s="4"/>
    </row>
    <row r="2802" spans="5:7">
      <c r="E2802" s="4"/>
      <c r="F2802" s="4"/>
      <c r="G2802" s="4"/>
    </row>
    <row r="2803" spans="5:7">
      <c r="E2803" s="4"/>
      <c r="F2803" s="4"/>
      <c r="G2803" s="4"/>
    </row>
    <row r="2804" spans="5:7">
      <c r="E2804" s="4"/>
      <c r="F2804" s="4"/>
      <c r="G2804" s="4"/>
    </row>
    <row r="2805" spans="5:7">
      <c r="E2805" s="4"/>
      <c r="F2805" s="4"/>
      <c r="G2805" s="4"/>
    </row>
    <row r="2806" spans="5:7">
      <c r="E2806" s="4"/>
      <c r="F2806" s="4"/>
      <c r="G2806" s="4"/>
    </row>
    <row r="2807" spans="5:7">
      <c r="E2807" s="4"/>
      <c r="F2807" s="4"/>
      <c r="G2807" s="4"/>
    </row>
    <row r="2808" spans="5:7">
      <c r="E2808" s="4"/>
      <c r="F2808" s="4"/>
      <c r="G2808" s="4"/>
    </row>
    <row r="2809" spans="5:7">
      <c r="E2809" s="4"/>
      <c r="F2809" s="4"/>
      <c r="G2809" s="4"/>
    </row>
    <row r="2810" spans="5:7">
      <c r="E2810" s="4"/>
      <c r="F2810" s="4"/>
      <c r="G2810" s="4"/>
    </row>
    <row r="2811" spans="5:7">
      <c r="E2811" s="4"/>
      <c r="F2811" s="4"/>
      <c r="G2811" s="4"/>
    </row>
    <row r="2812" spans="5:7">
      <c r="E2812" s="4"/>
      <c r="F2812" s="4"/>
      <c r="G2812" s="4"/>
    </row>
    <row r="2813" spans="5:7">
      <c r="E2813" s="4"/>
      <c r="F2813" s="4"/>
      <c r="G2813" s="4"/>
    </row>
    <row r="2814" spans="5:7">
      <c r="E2814" s="4"/>
      <c r="F2814" s="4"/>
      <c r="G2814" s="4"/>
    </row>
    <row r="2815" spans="5:7">
      <c r="E2815" s="4"/>
      <c r="F2815" s="4"/>
      <c r="G2815" s="4"/>
    </row>
    <row r="2816" spans="5:7">
      <c r="E2816" s="4"/>
      <c r="F2816" s="4"/>
      <c r="G2816" s="4"/>
    </row>
    <row r="2817" spans="5:7">
      <c r="E2817" s="4"/>
      <c r="F2817" s="4"/>
      <c r="G2817" s="4"/>
    </row>
    <row r="2818" spans="5:7">
      <c r="E2818" s="4"/>
      <c r="F2818" s="4"/>
      <c r="G2818" s="4"/>
    </row>
    <row r="2819" spans="5:7">
      <c r="E2819" s="4"/>
      <c r="F2819" s="4"/>
      <c r="G2819" s="4"/>
    </row>
    <row r="2820" spans="5:7">
      <c r="E2820" s="4"/>
      <c r="F2820" s="4"/>
      <c r="G2820" s="4"/>
    </row>
    <row r="2821" spans="5:7">
      <c r="E2821" s="4"/>
      <c r="F2821" s="4"/>
      <c r="G2821" s="4"/>
    </row>
    <row r="2822" spans="5:7">
      <c r="E2822" s="4"/>
      <c r="F2822" s="4"/>
      <c r="G2822" s="4"/>
    </row>
    <row r="2823" spans="5:7">
      <c r="E2823" s="4"/>
      <c r="F2823" s="4"/>
      <c r="G2823" s="4"/>
    </row>
    <row r="2824" spans="5:7">
      <c r="E2824" s="4"/>
      <c r="F2824" s="4"/>
      <c r="G2824" s="4"/>
    </row>
    <row r="2825" spans="5:7">
      <c r="E2825" s="4"/>
      <c r="F2825" s="4"/>
      <c r="G2825" s="4"/>
    </row>
    <row r="2826" spans="5:7">
      <c r="E2826" s="4"/>
      <c r="F2826" s="4"/>
      <c r="G2826" s="4"/>
    </row>
    <row r="2827" spans="5:7">
      <c r="E2827" s="4"/>
      <c r="F2827" s="4"/>
      <c r="G2827" s="4"/>
    </row>
    <row r="2828" spans="5:7">
      <c r="E2828" s="4"/>
      <c r="F2828" s="4"/>
      <c r="G2828" s="4"/>
    </row>
    <row r="2829" spans="5:7">
      <c r="E2829" s="4"/>
      <c r="F2829" s="4"/>
      <c r="G2829" s="4"/>
    </row>
    <row r="2830" spans="5:7">
      <c r="E2830" s="4"/>
      <c r="F2830" s="4"/>
      <c r="G2830" s="4"/>
    </row>
    <row r="2831" spans="5:7">
      <c r="E2831" s="4"/>
      <c r="F2831" s="4"/>
      <c r="G2831" s="4"/>
    </row>
    <row r="2832" spans="5:7">
      <c r="E2832" s="4"/>
      <c r="F2832" s="4"/>
      <c r="G2832" s="4"/>
    </row>
    <row r="2833" spans="5:7">
      <c r="E2833" s="4"/>
      <c r="F2833" s="4"/>
      <c r="G2833" s="4"/>
    </row>
    <row r="2834" spans="5:7">
      <c r="E2834" s="4"/>
      <c r="F2834" s="4"/>
      <c r="G2834" s="4"/>
    </row>
    <row r="2835" spans="5:7">
      <c r="E2835" s="4"/>
      <c r="F2835" s="4"/>
      <c r="G2835" s="4"/>
    </row>
    <row r="2836" spans="5:7">
      <c r="E2836" s="4"/>
      <c r="F2836" s="4"/>
      <c r="G2836" s="4"/>
    </row>
    <row r="2837" spans="5:7">
      <c r="E2837" s="4"/>
      <c r="F2837" s="4"/>
      <c r="G2837" s="4"/>
    </row>
    <row r="2838" spans="5:7">
      <c r="E2838" s="4"/>
      <c r="F2838" s="4"/>
      <c r="G2838" s="4"/>
    </row>
    <row r="2839" spans="5:7">
      <c r="E2839" s="4"/>
      <c r="F2839" s="4"/>
      <c r="G2839" s="4"/>
    </row>
    <row r="2840" spans="5:7">
      <c r="E2840" s="4"/>
      <c r="F2840" s="4"/>
      <c r="G2840" s="4"/>
    </row>
    <row r="2841" spans="5:7">
      <c r="E2841" s="4"/>
      <c r="F2841" s="4"/>
      <c r="G2841" s="4"/>
    </row>
    <row r="2842" spans="5:7">
      <c r="E2842" s="4"/>
      <c r="F2842" s="4"/>
      <c r="G2842" s="4"/>
    </row>
    <row r="2843" spans="5:7">
      <c r="E2843" s="4"/>
      <c r="F2843" s="4"/>
      <c r="G2843" s="4"/>
    </row>
    <row r="2844" spans="5:7">
      <c r="E2844" s="4"/>
      <c r="F2844" s="4"/>
      <c r="G2844" s="4"/>
    </row>
    <row r="2845" spans="5:7">
      <c r="E2845" s="4"/>
      <c r="F2845" s="4"/>
      <c r="G2845" s="4"/>
    </row>
    <row r="2846" spans="5:7">
      <c r="E2846" s="4"/>
      <c r="F2846" s="4"/>
      <c r="G2846" s="4"/>
    </row>
    <row r="2847" spans="5:7">
      <c r="E2847" s="4"/>
      <c r="F2847" s="4"/>
      <c r="G2847" s="4"/>
    </row>
    <row r="2848" spans="5:7">
      <c r="E2848" s="4"/>
      <c r="F2848" s="4"/>
      <c r="G2848" s="4"/>
    </row>
    <row r="2849" spans="5:7">
      <c r="E2849" s="4"/>
      <c r="F2849" s="4"/>
      <c r="G2849" s="4"/>
    </row>
    <row r="2850" spans="5:7">
      <c r="E2850" s="4"/>
      <c r="F2850" s="4"/>
      <c r="G2850" s="4"/>
    </row>
    <row r="2851" spans="5:7">
      <c r="E2851" s="4"/>
      <c r="F2851" s="4"/>
      <c r="G2851" s="4"/>
    </row>
    <row r="2852" spans="5:7">
      <c r="E2852" s="4"/>
      <c r="F2852" s="4"/>
      <c r="G2852" s="4"/>
    </row>
    <row r="2853" spans="5:7">
      <c r="E2853" s="4"/>
      <c r="F2853" s="4"/>
      <c r="G2853" s="4"/>
    </row>
    <row r="2854" spans="5:7">
      <c r="E2854" s="4"/>
      <c r="F2854" s="4"/>
      <c r="G2854" s="4"/>
    </row>
    <row r="2855" spans="5:7">
      <c r="E2855" s="4"/>
      <c r="F2855" s="4"/>
      <c r="G2855" s="4"/>
    </row>
    <row r="2856" spans="5:7">
      <c r="E2856" s="4"/>
      <c r="F2856" s="4"/>
      <c r="G2856" s="4"/>
    </row>
    <row r="2857" spans="5:7">
      <c r="E2857" s="4"/>
      <c r="F2857" s="4"/>
      <c r="G2857" s="4"/>
    </row>
    <row r="2858" spans="5:7">
      <c r="E2858" s="4"/>
      <c r="F2858" s="4"/>
      <c r="G2858" s="4"/>
    </row>
    <row r="2859" spans="5:7">
      <c r="E2859" s="4"/>
      <c r="F2859" s="4"/>
      <c r="G2859" s="4"/>
    </row>
    <row r="2860" spans="5:7">
      <c r="E2860" s="4"/>
      <c r="F2860" s="4"/>
      <c r="G2860" s="4"/>
    </row>
    <row r="2861" spans="5:7">
      <c r="E2861" s="4"/>
      <c r="F2861" s="4"/>
      <c r="G2861" s="4"/>
    </row>
    <row r="2862" spans="5:7">
      <c r="E2862" s="4"/>
      <c r="F2862" s="4"/>
      <c r="G2862" s="4"/>
    </row>
    <row r="2863" spans="5:7">
      <c r="E2863" s="4"/>
      <c r="F2863" s="4"/>
      <c r="G2863" s="4"/>
    </row>
    <row r="2864" spans="5:7">
      <c r="E2864" s="4"/>
      <c r="F2864" s="4"/>
      <c r="G2864" s="4"/>
    </row>
    <row r="2865" spans="5:7">
      <c r="E2865" s="4"/>
      <c r="F2865" s="4"/>
      <c r="G2865" s="4"/>
    </row>
    <row r="2866" spans="5:7">
      <c r="E2866" s="4"/>
      <c r="F2866" s="4"/>
      <c r="G2866" s="4"/>
    </row>
    <row r="2867" spans="5:7">
      <c r="E2867" s="4"/>
      <c r="F2867" s="4"/>
      <c r="G2867" s="4"/>
    </row>
    <row r="2868" spans="5:7">
      <c r="E2868" s="4"/>
      <c r="F2868" s="4"/>
      <c r="G2868" s="4"/>
    </row>
    <row r="2869" spans="5:7">
      <c r="E2869" s="4"/>
      <c r="F2869" s="4"/>
      <c r="G2869" s="4"/>
    </row>
    <row r="2870" spans="5:7">
      <c r="E2870" s="4"/>
      <c r="F2870" s="4"/>
      <c r="G2870" s="4"/>
    </row>
    <row r="2871" spans="5:7">
      <c r="E2871" s="4"/>
      <c r="F2871" s="4"/>
      <c r="G2871" s="4"/>
    </row>
    <row r="2872" spans="5:7">
      <c r="E2872" s="4"/>
      <c r="F2872" s="4"/>
      <c r="G2872" s="4"/>
    </row>
    <row r="2873" spans="5:7">
      <c r="E2873" s="4"/>
      <c r="F2873" s="4"/>
      <c r="G2873" s="4"/>
    </row>
    <row r="2874" spans="5:7">
      <c r="E2874" s="4"/>
      <c r="F2874" s="4"/>
      <c r="G2874" s="4"/>
    </row>
    <row r="2875" spans="5:7">
      <c r="E2875" s="4"/>
      <c r="F2875" s="4"/>
      <c r="G2875" s="4"/>
    </row>
    <row r="2876" spans="5:7">
      <c r="E2876" s="4"/>
      <c r="F2876" s="4"/>
      <c r="G2876" s="4"/>
    </row>
    <row r="2877" spans="5:7">
      <c r="E2877" s="4"/>
      <c r="F2877" s="4"/>
      <c r="G2877" s="4"/>
    </row>
    <row r="2878" spans="5:7">
      <c r="E2878" s="4"/>
      <c r="F2878" s="4"/>
      <c r="G2878" s="4"/>
    </row>
    <row r="2879" spans="5:7">
      <c r="E2879" s="4"/>
      <c r="F2879" s="4"/>
      <c r="G2879" s="4"/>
    </row>
    <row r="2880" spans="5:7">
      <c r="E2880" s="4"/>
      <c r="F2880" s="4"/>
      <c r="G2880" s="4"/>
    </row>
    <row r="2881" spans="5:7">
      <c r="E2881" s="4"/>
      <c r="F2881" s="4"/>
      <c r="G2881" s="4"/>
    </row>
    <row r="2882" spans="5:7">
      <c r="E2882" s="4"/>
      <c r="F2882" s="4"/>
      <c r="G2882" s="4"/>
    </row>
    <row r="2883" spans="5:7">
      <c r="E2883" s="4"/>
      <c r="F2883" s="4"/>
      <c r="G2883" s="4"/>
    </row>
    <row r="2884" spans="5:7">
      <c r="E2884" s="4"/>
      <c r="F2884" s="4"/>
      <c r="G2884" s="4"/>
    </row>
    <row r="2885" spans="5:7">
      <c r="E2885" s="4"/>
      <c r="F2885" s="4"/>
      <c r="G2885" s="4"/>
    </row>
    <row r="2886" spans="5:7">
      <c r="E2886" s="4"/>
      <c r="F2886" s="4"/>
      <c r="G2886" s="4"/>
    </row>
    <row r="2887" spans="5:7">
      <c r="E2887" s="4"/>
      <c r="F2887" s="4"/>
      <c r="G2887" s="4"/>
    </row>
    <row r="2888" spans="5:7">
      <c r="E2888" s="4"/>
      <c r="F2888" s="4"/>
      <c r="G2888" s="4"/>
    </row>
    <row r="2889" spans="5:7">
      <c r="E2889" s="4"/>
      <c r="F2889" s="4"/>
      <c r="G2889" s="4"/>
    </row>
    <row r="2890" spans="5:7">
      <c r="E2890" s="4"/>
      <c r="F2890" s="4"/>
      <c r="G2890" s="4"/>
    </row>
    <row r="2891" spans="5:7">
      <c r="E2891" s="4"/>
      <c r="F2891" s="4"/>
      <c r="G2891" s="4"/>
    </row>
    <row r="2892" spans="5:7">
      <c r="E2892" s="4"/>
      <c r="F2892" s="4"/>
      <c r="G2892" s="4"/>
    </row>
    <row r="2893" spans="5:7">
      <c r="E2893" s="4"/>
      <c r="F2893" s="4"/>
      <c r="G2893" s="4"/>
    </row>
    <row r="2894" spans="5:7">
      <c r="E2894" s="4"/>
      <c r="F2894" s="4"/>
      <c r="G2894" s="4"/>
    </row>
    <row r="2895" spans="5:7">
      <c r="E2895" s="4"/>
      <c r="F2895" s="4"/>
      <c r="G2895" s="4"/>
    </row>
    <row r="2896" spans="5:7">
      <c r="E2896" s="4"/>
      <c r="F2896" s="4"/>
      <c r="G2896" s="4"/>
    </row>
    <row r="2897" spans="5:7">
      <c r="E2897" s="4"/>
      <c r="F2897" s="4"/>
      <c r="G2897" s="4"/>
    </row>
    <row r="2898" spans="5:7">
      <c r="E2898" s="4"/>
      <c r="F2898" s="4"/>
      <c r="G2898" s="4"/>
    </row>
    <row r="2899" spans="5:7">
      <c r="E2899" s="4"/>
      <c r="F2899" s="4"/>
      <c r="G2899" s="4"/>
    </row>
    <row r="2900" spans="5:7">
      <c r="E2900" s="4"/>
      <c r="F2900" s="4"/>
      <c r="G2900" s="4"/>
    </row>
    <row r="2901" spans="5:7">
      <c r="E2901" s="4"/>
      <c r="F2901" s="4"/>
      <c r="G2901" s="4"/>
    </row>
    <row r="2902" spans="5:7">
      <c r="E2902" s="4"/>
      <c r="F2902" s="4"/>
      <c r="G2902" s="4"/>
    </row>
    <row r="2903" spans="5:7">
      <c r="E2903" s="4"/>
      <c r="F2903" s="4"/>
      <c r="G2903" s="4"/>
    </row>
    <row r="2904" spans="5:7">
      <c r="E2904" s="4"/>
      <c r="F2904" s="4"/>
      <c r="G2904" s="4"/>
    </row>
    <row r="2905" spans="5:7">
      <c r="E2905" s="4"/>
      <c r="F2905" s="4"/>
      <c r="G2905" s="4"/>
    </row>
    <row r="2906" spans="5:7">
      <c r="E2906" s="4"/>
      <c r="F2906" s="4"/>
      <c r="G2906" s="4"/>
    </row>
    <row r="2907" spans="5:7">
      <c r="E2907" s="4"/>
      <c r="F2907" s="4"/>
      <c r="G2907" s="4"/>
    </row>
    <row r="2908" spans="5:7">
      <c r="E2908" s="4"/>
      <c r="F2908" s="4"/>
      <c r="G2908" s="4"/>
    </row>
    <row r="2909" spans="5:7">
      <c r="E2909" s="4"/>
      <c r="F2909" s="4"/>
      <c r="G2909" s="4"/>
    </row>
    <row r="2910" spans="5:7">
      <c r="E2910" s="4"/>
      <c r="F2910" s="4"/>
      <c r="G2910" s="4"/>
    </row>
    <row r="2911" spans="5:7">
      <c r="E2911" s="4"/>
      <c r="F2911" s="4"/>
      <c r="G2911" s="4"/>
    </row>
    <row r="2912" spans="5:7">
      <c r="E2912" s="4"/>
      <c r="F2912" s="4"/>
      <c r="G2912" s="4"/>
    </row>
    <row r="2913" spans="5:7">
      <c r="E2913" s="4"/>
      <c r="F2913" s="4"/>
      <c r="G2913" s="4"/>
    </row>
    <row r="2914" spans="5:7">
      <c r="E2914" s="4"/>
      <c r="F2914" s="4"/>
      <c r="G2914" s="4"/>
    </row>
    <row r="2915" spans="5:7">
      <c r="E2915" s="4"/>
      <c r="F2915" s="4"/>
      <c r="G2915" s="4"/>
    </row>
    <row r="2916" spans="5:7">
      <c r="E2916" s="4"/>
      <c r="F2916" s="4"/>
      <c r="G2916" s="4"/>
    </row>
    <row r="2917" spans="5:7">
      <c r="E2917" s="4"/>
      <c r="F2917" s="4"/>
      <c r="G2917" s="4"/>
    </row>
    <row r="2918" spans="5:7">
      <c r="E2918" s="4"/>
      <c r="F2918" s="4"/>
      <c r="G2918" s="4"/>
    </row>
    <row r="2919" spans="5:7">
      <c r="E2919" s="4"/>
      <c r="F2919" s="4"/>
      <c r="G2919" s="4"/>
    </row>
    <row r="2920" spans="5:7">
      <c r="E2920" s="4"/>
      <c r="F2920" s="4"/>
      <c r="G2920" s="4"/>
    </row>
    <row r="2921" spans="5:7">
      <c r="E2921" s="4"/>
      <c r="F2921" s="4"/>
      <c r="G2921" s="4"/>
    </row>
    <row r="2922" spans="5:7">
      <c r="E2922" s="4"/>
      <c r="F2922" s="4"/>
      <c r="G2922" s="4"/>
    </row>
    <row r="2923" spans="5:7">
      <c r="E2923" s="4"/>
      <c r="F2923" s="4"/>
      <c r="G2923" s="4"/>
    </row>
    <row r="2924" spans="5:7">
      <c r="E2924" s="4"/>
      <c r="F2924" s="4"/>
      <c r="G2924" s="4"/>
    </row>
    <row r="2925" spans="5:7">
      <c r="E2925" s="4"/>
      <c r="F2925" s="4"/>
      <c r="G2925" s="4"/>
    </row>
    <row r="2926" spans="5:7">
      <c r="E2926" s="4"/>
      <c r="F2926" s="4"/>
      <c r="G2926" s="4"/>
    </row>
    <row r="2927" spans="5:7">
      <c r="E2927" s="4"/>
      <c r="F2927" s="4"/>
      <c r="G2927" s="4"/>
    </row>
    <row r="2928" spans="5:7">
      <c r="E2928" s="4"/>
      <c r="F2928" s="4"/>
      <c r="G2928" s="4"/>
    </row>
    <row r="2929" spans="5:7">
      <c r="E2929" s="4"/>
      <c r="F2929" s="4"/>
      <c r="G2929" s="4"/>
    </row>
    <row r="2930" spans="5:7">
      <c r="E2930" s="4"/>
      <c r="F2930" s="4"/>
      <c r="G2930" s="4"/>
    </row>
    <row r="2931" spans="5:7">
      <c r="E2931" s="4"/>
      <c r="F2931" s="4"/>
      <c r="G2931" s="4"/>
    </row>
    <row r="2932" spans="5:7">
      <c r="E2932" s="4"/>
      <c r="F2932" s="4"/>
      <c r="G2932" s="4"/>
    </row>
    <row r="2933" spans="5:7">
      <c r="E2933" s="4"/>
      <c r="F2933" s="4"/>
      <c r="G2933" s="4"/>
    </row>
    <row r="2934" spans="5:7">
      <c r="E2934" s="4"/>
      <c r="F2934" s="4"/>
      <c r="G2934" s="4"/>
    </row>
    <row r="2935" spans="5:7">
      <c r="E2935" s="4"/>
      <c r="F2935" s="4"/>
      <c r="G2935" s="4"/>
    </row>
    <row r="2936" spans="5:7">
      <c r="E2936" s="4"/>
      <c r="F2936" s="4"/>
      <c r="G2936" s="4"/>
    </row>
    <row r="2937" spans="5:7">
      <c r="E2937" s="4"/>
      <c r="F2937" s="4"/>
      <c r="G2937" s="4"/>
    </row>
    <row r="2938" spans="5:7">
      <c r="E2938" s="4"/>
      <c r="F2938" s="4"/>
      <c r="G2938" s="4"/>
    </row>
    <row r="2939" spans="5:7">
      <c r="E2939" s="4"/>
      <c r="F2939" s="4"/>
      <c r="G2939" s="4"/>
    </row>
    <row r="2940" spans="5:7">
      <c r="E2940" s="4"/>
      <c r="F2940" s="4"/>
      <c r="G2940" s="4"/>
    </row>
    <row r="2941" spans="5:7">
      <c r="E2941" s="4"/>
      <c r="F2941" s="4"/>
      <c r="G2941" s="4"/>
    </row>
    <row r="2942" spans="5:7">
      <c r="E2942" s="4"/>
      <c r="F2942" s="4"/>
      <c r="G2942" s="4"/>
    </row>
    <row r="2943" spans="5:7">
      <c r="E2943" s="4"/>
      <c r="F2943" s="4"/>
      <c r="G2943" s="4"/>
    </row>
    <row r="2944" spans="5:7">
      <c r="E2944" s="4"/>
      <c r="F2944" s="4"/>
      <c r="G2944" s="4"/>
    </row>
    <row r="2945" spans="5:7">
      <c r="E2945" s="4"/>
      <c r="F2945" s="4"/>
      <c r="G2945" s="4"/>
    </row>
    <row r="2946" spans="5:7">
      <c r="E2946" s="4"/>
      <c r="F2946" s="4"/>
      <c r="G2946" s="4"/>
    </row>
    <row r="2947" spans="5:7">
      <c r="E2947" s="4"/>
      <c r="F2947" s="4"/>
      <c r="G2947" s="4"/>
    </row>
    <row r="2948" spans="5:7">
      <c r="E2948" s="4"/>
      <c r="F2948" s="4"/>
      <c r="G2948" s="4"/>
    </row>
    <row r="2949" spans="5:7">
      <c r="E2949" s="4"/>
      <c r="F2949" s="4"/>
      <c r="G2949" s="4"/>
    </row>
    <row r="2950" spans="5:7">
      <c r="E2950" s="4"/>
      <c r="F2950" s="4"/>
      <c r="G2950" s="4"/>
    </row>
    <row r="2951" spans="5:7">
      <c r="E2951" s="4"/>
      <c r="F2951" s="4"/>
      <c r="G2951" s="4"/>
    </row>
    <row r="2952" spans="5:7">
      <c r="E2952" s="4"/>
      <c r="F2952" s="4"/>
      <c r="G2952" s="4"/>
    </row>
    <row r="2953" spans="5:7">
      <c r="E2953" s="4"/>
      <c r="F2953" s="4"/>
      <c r="G2953" s="4"/>
    </row>
    <row r="2954" spans="5:7">
      <c r="E2954" s="4"/>
      <c r="F2954" s="4"/>
      <c r="G2954" s="4"/>
    </row>
    <row r="2955" spans="5:7">
      <c r="E2955" s="4"/>
      <c r="F2955" s="4"/>
      <c r="G2955" s="4"/>
    </row>
    <row r="2956" spans="5:7">
      <c r="E2956" s="4"/>
      <c r="F2956" s="4"/>
      <c r="G2956" s="4"/>
    </row>
    <row r="2957" spans="5:7">
      <c r="E2957" s="4"/>
      <c r="F2957" s="4"/>
      <c r="G2957" s="4"/>
    </row>
    <row r="2958" spans="5:7">
      <c r="E2958" s="4"/>
      <c r="F2958" s="4"/>
      <c r="G2958" s="4"/>
    </row>
    <row r="2959" spans="5:7">
      <c r="E2959" s="4"/>
      <c r="F2959" s="4"/>
      <c r="G2959" s="4"/>
    </row>
    <row r="2960" spans="5:7">
      <c r="E2960" s="4"/>
      <c r="F2960" s="4"/>
      <c r="G2960" s="4"/>
    </row>
    <row r="2961" spans="5:7">
      <c r="E2961" s="4"/>
      <c r="F2961" s="4"/>
      <c r="G2961" s="4"/>
    </row>
    <row r="2962" spans="5:7">
      <c r="E2962" s="4"/>
      <c r="F2962" s="4"/>
      <c r="G2962" s="4"/>
    </row>
    <row r="2963" spans="5:7">
      <c r="E2963" s="4"/>
      <c r="F2963" s="4"/>
      <c r="G2963" s="4"/>
    </row>
    <row r="2964" spans="5:7">
      <c r="E2964" s="4"/>
      <c r="F2964" s="4"/>
      <c r="G2964" s="4"/>
    </row>
    <row r="2965" spans="5:7">
      <c r="E2965" s="4"/>
      <c r="F2965" s="4"/>
      <c r="G2965" s="4"/>
    </row>
    <row r="2966" spans="5:7">
      <c r="E2966" s="4"/>
      <c r="F2966" s="4"/>
      <c r="G2966" s="4"/>
    </row>
    <row r="2967" spans="5:7">
      <c r="E2967" s="4"/>
      <c r="F2967" s="4"/>
      <c r="G2967" s="4"/>
    </row>
    <row r="2968" spans="5:7">
      <c r="E2968" s="4"/>
      <c r="F2968" s="4"/>
      <c r="G2968" s="4"/>
    </row>
    <row r="2969" spans="5:7">
      <c r="E2969" s="4"/>
      <c r="F2969" s="4"/>
      <c r="G2969" s="4"/>
    </row>
    <row r="2970" spans="5:7">
      <c r="E2970" s="4"/>
      <c r="F2970" s="4"/>
      <c r="G2970" s="4"/>
    </row>
    <row r="2971" spans="5:7">
      <c r="E2971" s="4"/>
      <c r="F2971" s="4"/>
      <c r="G2971" s="4"/>
    </row>
    <row r="2972" spans="5:7">
      <c r="E2972" s="4"/>
      <c r="F2972" s="4"/>
      <c r="G2972" s="4"/>
    </row>
    <row r="2973" spans="5:7">
      <c r="E2973" s="4"/>
      <c r="F2973" s="4"/>
      <c r="G2973" s="4"/>
    </row>
    <row r="2974" spans="5:7">
      <c r="E2974" s="4"/>
      <c r="F2974" s="4"/>
      <c r="G2974" s="4"/>
    </row>
    <row r="2975" spans="5:7">
      <c r="E2975" s="4"/>
      <c r="F2975" s="4"/>
      <c r="G2975" s="4"/>
    </row>
    <row r="2976" spans="5:7">
      <c r="E2976" s="4"/>
      <c r="F2976" s="4"/>
      <c r="G2976" s="4"/>
    </row>
    <row r="2977" spans="5:7">
      <c r="E2977" s="4"/>
      <c r="F2977" s="4"/>
      <c r="G2977" s="4"/>
    </row>
    <row r="2978" spans="5:7">
      <c r="E2978" s="4"/>
      <c r="F2978" s="4"/>
      <c r="G2978" s="4"/>
    </row>
    <row r="2979" spans="5:7">
      <c r="E2979" s="4"/>
      <c r="F2979" s="4"/>
      <c r="G2979" s="4"/>
    </row>
    <row r="2980" spans="5:7">
      <c r="E2980" s="4"/>
      <c r="F2980" s="4"/>
      <c r="G2980" s="4"/>
    </row>
    <row r="2981" spans="5:7">
      <c r="E2981" s="4"/>
      <c r="F2981" s="4"/>
      <c r="G2981" s="4"/>
    </row>
    <row r="2982" spans="5:7">
      <c r="E2982" s="4"/>
      <c r="F2982" s="4"/>
      <c r="G2982" s="4"/>
    </row>
    <row r="2983" spans="5:7">
      <c r="E2983" s="4"/>
      <c r="F2983" s="4"/>
      <c r="G2983" s="4"/>
    </row>
    <row r="2984" spans="5:7">
      <c r="E2984" s="4"/>
      <c r="F2984" s="4"/>
      <c r="G2984" s="4"/>
    </row>
    <row r="2985" spans="5:7">
      <c r="E2985" s="4"/>
      <c r="F2985" s="4"/>
      <c r="G2985" s="4"/>
    </row>
    <row r="2986" spans="5:7">
      <c r="E2986" s="4"/>
      <c r="F2986" s="4"/>
      <c r="G2986" s="4"/>
    </row>
    <row r="2987" spans="5:7">
      <c r="E2987" s="4"/>
      <c r="F2987" s="4"/>
      <c r="G2987" s="4"/>
    </row>
    <row r="2988" spans="5:7">
      <c r="E2988" s="4"/>
      <c r="F2988" s="4"/>
      <c r="G2988" s="4"/>
    </row>
    <row r="2989" spans="5:7">
      <c r="E2989" s="4"/>
      <c r="F2989" s="4"/>
      <c r="G2989" s="4"/>
    </row>
    <row r="2990" spans="5:7">
      <c r="E2990" s="4"/>
      <c r="F2990" s="4"/>
      <c r="G2990" s="4"/>
    </row>
    <row r="2991" spans="5:7">
      <c r="E2991" s="4"/>
      <c r="F2991" s="4"/>
      <c r="G2991" s="4"/>
    </row>
    <row r="2992" spans="5:7">
      <c r="E2992" s="4"/>
      <c r="F2992" s="4"/>
      <c r="G2992" s="4"/>
    </row>
    <row r="2993" spans="5:7">
      <c r="E2993" s="4"/>
      <c r="F2993" s="4"/>
      <c r="G2993" s="4"/>
    </row>
    <row r="2994" spans="5:7">
      <c r="E2994" s="4"/>
      <c r="F2994" s="4"/>
      <c r="G2994" s="4"/>
    </row>
    <row r="2995" spans="5:7">
      <c r="E2995" s="4"/>
      <c r="F2995" s="4"/>
      <c r="G2995" s="4"/>
    </row>
    <row r="2996" spans="5:7">
      <c r="E2996" s="4"/>
      <c r="F2996" s="4"/>
      <c r="G2996" s="4"/>
    </row>
    <row r="2997" spans="5:7">
      <c r="E2997" s="4"/>
      <c r="F2997" s="4"/>
      <c r="G2997" s="4"/>
    </row>
    <row r="2998" spans="5:7">
      <c r="E2998" s="4"/>
      <c r="F2998" s="4"/>
      <c r="G2998" s="4"/>
    </row>
    <row r="2999" spans="5:7">
      <c r="E2999" s="4"/>
      <c r="F2999" s="4"/>
      <c r="G2999" s="4"/>
    </row>
    <row r="3000" spans="5:7">
      <c r="E3000" s="4"/>
      <c r="F3000" s="4"/>
      <c r="G3000" s="4"/>
    </row>
    <row r="3001" spans="5:7">
      <c r="E3001" s="4"/>
      <c r="F3001" s="4"/>
      <c r="G3001" s="4"/>
    </row>
    <row r="3002" spans="5:7">
      <c r="E3002" s="4"/>
      <c r="F3002" s="4"/>
      <c r="G3002" s="4"/>
    </row>
    <row r="3003" spans="5:7">
      <c r="E3003" s="4"/>
      <c r="F3003" s="4"/>
      <c r="G3003" s="4"/>
    </row>
    <row r="3004" spans="5:7">
      <c r="E3004" s="4"/>
      <c r="F3004" s="4"/>
      <c r="G3004" s="4"/>
    </row>
    <row r="3005" spans="5:7">
      <c r="E3005" s="4"/>
      <c r="F3005" s="4"/>
      <c r="G3005" s="4"/>
    </row>
    <row r="3006" spans="5:7">
      <c r="E3006" s="4"/>
      <c r="F3006" s="4"/>
      <c r="G3006" s="4"/>
    </row>
    <row r="3007" spans="5:7">
      <c r="E3007" s="4"/>
      <c r="F3007" s="4"/>
      <c r="G3007" s="4"/>
    </row>
    <row r="3008" spans="5:7">
      <c r="E3008" s="4"/>
      <c r="F3008" s="4"/>
      <c r="G3008" s="4"/>
    </row>
    <row r="3009" spans="5:7">
      <c r="E3009" s="4"/>
      <c r="F3009" s="4"/>
      <c r="G3009" s="4"/>
    </row>
    <row r="3010" spans="5:7">
      <c r="E3010" s="4"/>
      <c r="F3010" s="4"/>
      <c r="G3010" s="4"/>
    </row>
    <row r="3011" spans="5:7">
      <c r="E3011" s="4"/>
      <c r="F3011" s="4"/>
      <c r="G3011" s="4"/>
    </row>
    <row r="3012" spans="5:7">
      <c r="E3012" s="4"/>
      <c r="F3012" s="4"/>
      <c r="G3012" s="4"/>
    </row>
    <row r="3013" spans="5:7">
      <c r="E3013" s="4"/>
      <c r="F3013" s="4"/>
      <c r="G3013" s="4"/>
    </row>
    <row r="3014" spans="5:7">
      <c r="E3014" s="4"/>
      <c r="F3014" s="4"/>
      <c r="G3014" s="4"/>
    </row>
    <row r="3015" spans="5:7">
      <c r="E3015" s="4"/>
      <c r="F3015" s="4"/>
      <c r="G3015" s="4"/>
    </row>
    <row r="3016" spans="5:7">
      <c r="E3016" s="4"/>
      <c r="F3016" s="4"/>
      <c r="G3016" s="4"/>
    </row>
    <row r="3017" spans="5:7">
      <c r="E3017" s="4"/>
      <c r="F3017" s="4"/>
      <c r="G3017" s="4"/>
    </row>
    <row r="3018" spans="5:7">
      <c r="E3018" s="4"/>
      <c r="F3018" s="4"/>
      <c r="G3018" s="4"/>
    </row>
    <row r="3019" spans="5:7">
      <c r="E3019" s="4"/>
      <c r="F3019" s="4"/>
      <c r="G3019" s="4"/>
    </row>
    <row r="3020" spans="5:7">
      <c r="E3020" s="4"/>
      <c r="F3020" s="4"/>
      <c r="G3020" s="4"/>
    </row>
    <row r="3021" spans="5:7">
      <c r="E3021" s="4"/>
      <c r="F3021" s="4"/>
      <c r="G3021" s="4"/>
    </row>
    <row r="3022" spans="5:7">
      <c r="E3022" s="4"/>
      <c r="F3022" s="4"/>
      <c r="G3022" s="4"/>
    </row>
    <row r="3023" spans="5:7">
      <c r="E3023" s="4"/>
      <c r="F3023" s="4"/>
      <c r="G3023" s="4"/>
    </row>
    <row r="3024" spans="5:7">
      <c r="E3024" s="4"/>
      <c r="F3024" s="4"/>
      <c r="G3024" s="4"/>
    </row>
    <row r="3025" spans="5:7">
      <c r="E3025" s="4"/>
      <c r="F3025" s="4"/>
      <c r="G3025" s="4"/>
    </row>
    <row r="3026" spans="5:7">
      <c r="E3026" s="4"/>
      <c r="F3026" s="4"/>
      <c r="G3026" s="4"/>
    </row>
    <row r="3027" spans="5:7">
      <c r="E3027" s="4"/>
      <c r="F3027" s="4"/>
      <c r="G3027" s="4"/>
    </row>
    <row r="3028" spans="5:7">
      <c r="E3028" s="4"/>
      <c r="F3028" s="4"/>
      <c r="G3028" s="4"/>
    </row>
    <row r="3029" spans="5:7">
      <c r="E3029" s="4"/>
      <c r="F3029" s="4"/>
      <c r="G3029" s="4"/>
    </row>
    <row r="3030" spans="5:7">
      <c r="E3030" s="4"/>
      <c r="F3030" s="4"/>
      <c r="G3030" s="4"/>
    </row>
    <row r="3031" spans="5:7">
      <c r="E3031" s="4"/>
      <c r="F3031" s="4"/>
      <c r="G3031" s="4"/>
    </row>
    <row r="3032" spans="5:7">
      <c r="E3032" s="4"/>
      <c r="F3032" s="4"/>
      <c r="G3032" s="4"/>
    </row>
    <row r="3033" spans="5:7">
      <c r="E3033" s="4"/>
      <c r="F3033" s="4"/>
      <c r="G3033" s="4"/>
    </row>
    <row r="3034" spans="5:7">
      <c r="E3034" s="4"/>
      <c r="F3034" s="4"/>
      <c r="G3034" s="4"/>
    </row>
    <row r="3035" spans="5:7">
      <c r="E3035" s="4"/>
      <c r="F3035" s="4"/>
      <c r="G3035" s="4"/>
    </row>
    <row r="3036" spans="5:7">
      <c r="E3036" s="4"/>
      <c r="F3036" s="4"/>
      <c r="G3036" s="4"/>
    </row>
    <row r="3037" spans="5:7">
      <c r="E3037" s="4"/>
      <c r="F3037" s="4"/>
      <c r="G3037" s="4"/>
    </row>
    <row r="3038" spans="5:7">
      <c r="E3038" s="4"/>
      <c r="F3038" s="4"/>
      <c r="G3038" s="4"/>
    </row>
    <row r="3039" spans="5:7">
      <c r="E3039" s="4"/>
      <c r="F3039" s="4"/>
      <c r="G3039" s="4"/>
    </row>
    <row r="3040" spans="5:7">
      <c r="E3040" s="4"/>
      <c r="F3040" s="4"/>
      <c r="G3040" s="4"/>
    </row>
    <row r="3041" spans="5:7">
      <c r="E3041" s="4"/>
      <c r="F3041" s="4"/>
      <c r="G3041" s="4"/>
    </row>
    <row r="3042" spans="5:7">
      <c r="E3042" s="4"/>
      <c r="F3042" s="4"/>
      <c r="G3042" s="4"/>
    </row>
    <row r="3043" spans="5:7">
      <c r="E3043" s="4"/>
      <c r="F3043" s="4"/>
      <c r="G3043" s="4"/>
    </row>
    <row r="3044" spans="5:7">
      <c r="E3044" s="4"/>
      <c r="F3044" s="4"/>
      <c r="G3044" s="4"/>
    </row>
    <row r="3045" spans="5:7">
      <c r="E3045" s="4"/>
      <c r="F3045" s="4"/>
      <c r="G3045" s="4"/>
    </row>
    <row r="3046" spans="5:7">
      <c r="E3046" s="4"/>
      <c r="F3046" s="4"/>
      <c r="G3046" s="4"/>
    </row>
    <row r="3047" spans="5:7">
      <c r="E3047" s="4"/>
      <c r="F3047" s="4"/>
      <c r="G3047" s="4"/>
    </row>
    <row r="3048" spans="5:7">
      <c r="E3048" s="4"/>
      <c r="F3048" s="4"/>
      <c r="G3048" s="4"/>
    </row>
    <row r="3049" spans="5:7">
      <c r="E3049" s="4"/>
      <c r="F3049" s="4"/>
      <c r="G3049" s="4"/>
    </row>
    <row r="3050" spans="5:7">
      <c r="E3050" s="4"/>
      <c r="F3050" s="4"/>
      <c r="G3050" s="4"/>
    </row>
    <row r="3051" spans="5:7">
      <c r="E3051" s="4"/>
      <c r="F3051" s="4"/>
      <c r="G3051" s="4"/>
    </row>
    <row r="3052" spans="5:7">
      <c r="E3052" s="4"/>
      <c r="F3052" s="4"/>
      <c r="G3052" s="4"/>
    </row>
    <row r="3053" spans="5:7">
      <c r="E3053" s="4"/>
      <c r="F3053" s="4"/>
      <c r="G3053" s="4"/>
    </row>
    <row r="3054" spans="5:7">
      <c r="E3054" s="4"/>
      <c r="F3054" s="4"/>
      <c r="G3054" s="4"/>
    </row>
    <row r="3055" spans="5:7">
      <c r="E3055" s="4"/>
      <c r="F3055" s="4"/>
      <c r="G3055" s="4"/>
    </row>
    <row r="3056" spans="5:7">
      <c r="E3056" s="4"/>
      <c r="F3056" s="4"/>
      <c r="G3056" s="4"/>
    </row>
    <row r="3057" spans="5:7">
      <c r="E3057" s="4"/>
      <c r="F3057" s="4"/>
      <c r="G3057" s="4"/>
    </row>
    <row r="3058" spans="5:7">
      <c r="E3058" s="4"/>
      <c r="F3058" s="4"/>
      <c r="G3058" s="4"/>
    </row>
    <row r="3059" spans="5:7">
      <c r="E3059" s="4"/>
      <c r="F3059" s="4"/>
      <c r="G3059" s="4"/>
    </row>
    <row r="3060" spans="5:7">
      <c r="E3060" s="4"/>
      <c r="F3060" s="4"/>
      <c r="G3060" s="4"/>
    </row>
    <row r="3061" spans="5:7">
      <c r="E3061" s="4"/>
      <c r="F3061" s="4"/>
      <c r="G3061" s="4"/>
    </row>
    <row r="3062" spans="5:7">
      <c r="E3062" s="4"/>
      <c r="F3062" s="4"/>
      <c r="G3062" s="4"/>
    </row>
    <row r="3063" spans="5:7">
      <c r="E3063" s="4"/>
      <c r="F3063" s="4"/>
      <c r="G3063" s="4"/>
    </row>
    <row r="3064" spans="5:7">
      <c r="E3064" s="4"/>
      <c r="F3064" s="4"/>
      <c r="G3064" s="4"/>
    </row>
    <row r="3065" spans="5:7">
      <c r="E3065" s="4"/>
      <c r="F3065" s="4"/>
      <c r="G3065" s="4"/>
    </row>
    <row r="3066" spans="5:7">
      <c r="E3066" s="4"/>
      <c r="F3066" s="4"/>
      <c r="G3066" s="4"/>
    </row>
    <row r="3067" spans="5:7">
      <c r="E3067" s="4"/>
      <c r="F3067" s="4"/>
      <c r="G3067" s="4"/>
    </row>
    <row r="3068" spans="5:7">
      <c r="E3068" s="4"/>
      <c r="F3068" s="4"/>
      <c r="G3068" s="4"/>
    </row>
    <row r="3069" spans="5:7">
      <c r="E3069" s="4"/>
      <c r="F3069" s="4"/>
      <c r="G3069" s="4"/>
    </row>
    <row r="3070" spans="5:7">
      <c r="E3070" s="4"/>
      <c r="F3070" s="4"/>
      <c r="G3070" s="4"/>
    </row>
    <row r="3071" spans="5:7">
      <c r="E3071" s="4"/>
      <c r="F3071" s="4"/>
      <c r="G3071" s="4"/>
    </row>
    <row r="3072" spans="5:7">
      <c r="E3072" s="4"/>
      <c r="F3072" s="4"/>
      <c r="G3072" s="4"/>
    </row>
    <row r="3073" spans="5:7">
      <c r="E3073" s="4"/>
      <c r="F3073" s="4"/>
      <c r="G3073" s="4"/>
    </row>
    <row r="3074" spans="5:7">
      <c r="E3074" s="4"/>
      <c r="F3074" s="4"/>
      <c r="G3074" s="4"/>
    </row>
    <row r="3075" spans="5:7">
      <c r="E3075" s="4"/>
      <c r="F3075" s="4"/>
      <c r="G3075" s="4"/>
    </row>
    <row r="3076" spans="5:7">
      <c r="E3076" s="4"/>
      <c r="F3076" s="4"/>
      <c r="G3076" s="4"/>
    </row>
    <row r="3077" spans="5:7">
      <c r="E3077" s="4"/>
      <c r="F3077" s="4"/>
      <c r="G3077" s="4"/>
    </row>
    <row r="3078" spans="5:7">
      <c r="E3078" s="4"/>
      <c r="F3078" s="4"/>
      <c r="G3078" s="4"/>
    </row>
    <row r="3079" spans="5:7">
      <c r="E3079" s="4"/>
      <c r="F3079" s="4"/>
      <c r="G3079" s="4"/>
    </row>
    <row r="3080" spans="5:7">
      <c r="E3080" s="4"/>
      <c r="F3080" s="4"/>
      <c r="G3080" s="4"/>
    </row>
    <row r="3081" spans="5:7">
      <c r="E3081" s="4"/>
      <c r="F3081" s="4"/>
      <c r="G3081" s="4"/>
    </row>
    <row r="3082" spans="5:7">
      <c r="E3082" s="4"/>
      <c r="F3082" s="4"/>
      <c r="G3082" s="4"/>
    </row>
    <row r="3083" spans="5:7">
      <c r="E3083" s="4"/>
      <c r="F3083" s="4"/>
      <c r="G3083" s="4"/>
    </row>
    <row r="3084" spans="5:7">
      <c r="E3084" s="4"/>
      <c r="F3084" s="4"/>
      <c r="G3084" s="4"/>
    </row>
    <row r="3085" spans="5:7">
      <c r="E3085" s="4"/>
      <c r="F3085" s="4"/>
      <c r="G3085" s="4"/>
    </row>
    <row r="3086" spans="5:7">
      <c r="E3086" s="4"/>
      <c r="F3086" s="4"/>
      <c r="G3086" s="4"/>
    </row>
    <row r="3087" spans="5:7">
      <c r="E3087" s="4"/>
      <c r="F3087" s="4"/>
      <c r="G3087" s="4"/>
    </row>
    <row r="3088" spans="5:7">
      <c r="E3088" s="4"/>
      <c r="F3088" s="4"/>
      <c r="G3088" s="4"/>
    </row>
    <row r="3089" spans="5:7">
      <c r="E3089" s="4"/>
      <c r="F3089" s="4"/>
      <c r="G3089" s="4"/>
    </row>
    <row r="3090" spans="5:7">
      <c r="E3090" s="4"/>
      <c r="F3090" s="4"/>
      <c r="G3090" s="4"/>
    </row>
    <row r="3091" spans="5:7">
      <c r="E3091" s="4"/>
      <c r="F3091" s="4"/>
      <c r="G3091" s="4"/>
    </row>
    <row r="3092" spans="5:7">
      <c r="E3092" s="4"/>
      <c r="F3092" s="4"/>
      <c r="G3092" s="4"/>
    </row>
    <row r="3093" spans="5:7">
      <c r="E3093" s="4"/>
      <c r="F3093" s="4"/>
      <c r="G3093" s="4"/>
    </row>
    <row r="3094" spans="5:7">
      <c r="E3094" s="4"/>
      <c r="F3094" s="4"/>
      <c r="G3094" s="4"/>
    </row>
    <row r="3095" spans="5:7">
      <c r="E3095" s="4"/>
      <c r="F3095" s="4"/>
      <c r="G3095" s="4"/>
    </row>
    <row r="3096" spans="5:7">
      <c r="E3096" s="4"/>
      <c r="F3096" s="4"/>
      <c r="G3096" s="4"/>
    </row>
    <row r="3097" spans="5:7">
      <c r="E3097" s="4"/>
      <c r="F3097" s="4"/>
      <c r="G3097" s="4"/>
    </row>
    <row r="3098" spans="5:7">
      <c r="E3098" s="4"/>
      <c r="F3098" s="4"/>
      <c r="G3098" s="4"/>
    </row>
    <row r="3099" spans="5:7">
      <c r="E3099" s="4"/>
      <c r="F3099" s="4"/>
      <c r="G3099" s="4"/>
    </row>
    <row r="3100" spans="5:7">
      <c r="E3100" s="4"/>
      <c r="F3100" s="4"/>
      <c r="G3100" s="4"/>
    </row>
    <row r="3101" spans="5:7">
      <c r="E3101" s="4"/>
      <c r="F3101" s="4"/>
      <c r="G3101" s="4"/>
    </row>
    <row r="3102" spans="5:7">
      <c r="E3102" s="4"/>
      <c r="F3102" s="4"/>
      <c r="G3102" s="4"/>
    </row>
    <row r="3103" spans="5:7">
      <c r="E3103" s="4"/>
      <c r="F3103" s="4"/>
      <c r="G3103" s="4"/>
    </row>
    <row r="3104" spans="5:7">
      <c r="E3104" s="4"/>
      <c r="F3104" s="4"/>
      <c r="G3104" s="4"/>
    </row>
    <row r="3105" spans="5:7">
      <c r="E3105" s="4"/>
      <c r="F3105" s="4"/>
      <c r="G3105" s="4"/>
    </row>
    <row r="3106" spans="5:7">
      <c r="E3106" s="4"/>
      <c r="F3106" s="4"/>
      <c r="G3106" s="4"/>
    </row>
    <row r="3107" spans="5:7">
      <c r="E3107" s="4"/>
      <c r="F3107" s="4"/>
      <c r="G3107" s="4"/>
    </row>
    <row r="3108" spans="5:7">
      <c r="E3108" s="4"/>
      <c r="F3108" s="4"/>
      <c r="G3108" s="4"/>
    </row>
    <row r="3109" spans="5:7">
      <c r="E3109" s="4"/>
      <c r="F3109" s="4"/>
      <c r="G3109" s="4"/>
    </row>
    <row r="3110" spans="5:7">
      <c r="E3110" s="4"/>
      <c r="F3110" s="4"/>
      <c r="G3110" s="4"/>
    </row>
    <row r="3111" spans="5:7">
      <c r="E3111" s="4"/>
      <c r="F3111" s="4"/>
      <c r="G3111" s="4"/>
    </row>
    <row r="3112" spans="5:7">
      <c r="E3112" s="4"/>
      <c r="F3112" s="4"/>
      <c r="G3112" s="4"/>
    </row>
    <row r="3113" spans="5:7">
      <c r="E3113" s="4"/>
      <c r="F3113" s="4"/>
      <c r="G3113" s="4"/>
    </row>
    <row r="3114" spans="5:7">
      <c r="E3114" s="4"/>
      <c r="F3114" s="4"/>
      <c r="G3114" s="4"/>
    </row>
    <row r="3115" spans="5:7">
      <c r="E3115" s="4"/>
      <c r="F3115" s="4"/>
      <c r="G3115" s="4"/>
    </row>
    <row r="3116" spans="5:7">
      <c r="E3116" s="4"/>
      <c r="F3116" s="4"/>
      <c r="G3116" s="4"/>
    </row>
    <row r="3117" spans="5:7">
      <c r="E3117" s="4"/>
      <c r="F3117" s="4"/>
      <c r="G3117" s="4"/>
    </row>
    <row r="3118" spans="5:7">
      <c r="E3118" s="4"/>
      <c r="F3118" s="4"/>
      <c r="G3118" s="4"/>
    </row>
    <row r="3119" spans="5:7">
      <c r="E3119" s="4"/>
      <c r="F3119" s="4"/>
      <c r="G3119" s="4"/>
    </row>
    <row r="3120" spans="5:7">
      <c r="E3120" s="4"/>
      <c r="F3120" s="4"/>
      <c r="G3120" s="4"/>
    </row>
    <row r="3121" spans="5:7">
      <c r="E3121" s="4"/>
      <c r="F3121" s="4"/>
      <c r="G3121" s="4"/>
    </row>
    <row r="3122" spans="5:7">
      <c r="E3122" s="4"/>
      <c r="F3122" s="4"/>
      <c r="G3122" s="4"/>
    </row>
    <row r="3123" spans="5:7">
      <c r="E3123" s="4"/>
      <c r="F3123" s="4"/>
      <c r="G3123" s="4"/>
    </row>
    <row r="3124" spans="5:7">
      <c r="E3124" s="4"/>
      <c r="F3124" s="4"/>
      <c r="G3124" s="4"/>
    </row>
    <row r="3125" spans="5:7">
      <c r="E3125" s="4"/>
      <c r="F3125" s="4"/>
      <c r="G3125" s="4"/>
    </row>
    <row r="3126" spans="5:7">
      <c r="E3126" s="4"/>
      <c r="F3126" s="4"/>
      <c r="G3126" s="4"/>
    </row>
    <row r="3127" spans="5:7">
      <c r="E3127" s="4"/>
      <c r="F3127" s="4"/>
      <c r="G3127" s="4"/>
    </row>
    <row r="3128" spans="5:7">
      <c r="E3128" s="4"/>
      <c r="F3128" s="4"/>
      <c r="G3128" s="4"/>
    </row>
    <row r="3129" spans="5:7">
      <c r="E3129" s="4"/>
      <c r="F3129" s="4"/>
      <c r="G3129" s="4"/>
    </row>
    <row r="3130" spans="5:7">
      <c r="E3130" s="4"/>
      <c r="F3130" s="4"/>
      <c r="G3130" s="4"/>
    </row>
    <row r="3131" spans="5:7">
      <c r="E3131" s="4"/>
      <c r="F3131" s="4"/>
      <c r="G3131" s="4"/>
    </row>
    <row r="3132" spans="5:7">
      <c r="E3132" s="4"/>
      <c r="F3132" s="4"/>
      <c r="G3132" s="4"/>
    </row>
    <row r="3133" spans="5:7">
      <c r="E3133" s="4"/>
      <c r="F3133" s="4"/>
      <c r="G3133" s="4"/>
    </row>
    <row r="3134" spans="5:7">
      <c r="E3134" s="4"/>
      <c r="F3134" s="4"/>
      <c r="G3134" s="4"/>
    </row>
    <row r="3135" spans="5:7">
      <c r="E3135" s="4"/>
      <c r="F3135" s="4"/>
      <c r="G3135" s="4"/>
    </row>
    <row r="3136" spans="5:7">
      <c r="E3136" s="4"/>
      <c r="F3136" s="4"/>
      <c r="G3136" s="4"/>
    </row>
    <row r="3137" spans="5:7">
      <c r="E3137" s="4"/>
      <c r="F3137" s="4"/>
      <c r="G3137" s="4"/>
    </row>
    <row r="3138" spans="5:7">
      <c r="E3138" s="4"/>
      <c r="F3138" s="4"/>
      <c r="G3138" s="4"/>
    </row>
    <row r="3139" spans="5:7">
      <c r="E3139" s="4"/>
      <c r="F3139" s="4"/>
      <c r="G3139" s="4"/>
    </row>
    <row r="3140" spans="5:7">
      <c r="E3140" s="4"/>
      <c r="F3140" s="4"/>
      <c r="G3140" s="4"/>
    </row>
    <row r="3141" spans="5:7">
      <c r="E3141" s="4"/>
      <c r="F3141" s="4"/>
      <c r="G3141" s="4"/>
    </row>
    <row r="3142" spans="5:7">
      <c r="E3142" s="4"/>
      <c r="F3142" s="4"/>
      <c r="G3142" s="4"/>
    </row>
    <row r="3143" spans="5:7">
      <c r="E3143" s="4"/>
      <c r="F3143" s="4"/>
      <c r="G3143" s="4"/>
    </row>
    <row r="3144" spans="5:7">
      <c r="E3144" s="4"/>
      <c r="F3144" s="4"/>
      <c r="G3144" s="4"/>
    </row>
    <row r="3145" spans="5:7">
      <c r="E3145" s="4"/>
      <c r="F3145" s="4"/>
      <c r="G3145" s="4"/>
    </row>
    <row r="3146" spans="5:7">
      <c r="E3146" s="4"/>
      <c r="F3146" s="4"/>
      <c r="G3146" s="4"/>
    </row>
    <row r="3147" spans="5:7">
      <c r="E3147" s="4"/>
      <c r="F3147" s="4"/>
      <c r="G3147" s="4"/>
    </row>
    <row r="3148" spans="5:7">
      <c r="E3148" s="4"/>
      <c r="F3148" s="4"/>
      <c r="G3148" s="4"/>
    </row>
    <row r="3149" spans="5:7">
      <c r="E3149" s="4"/>
      <c r="F3149" s="4"/>
      <c r="G3149" s="4"/>
    </row>
    <row r="3150" spans="5:7">
      <c r="E3150" s="4"/>
      <c r="F3150" s="4"/>
      <c r="G3150" s="4"/>
    </row>
    <row r="3151" spans="5:7">
      <c r="E3151" s="4"/>
      <c r="F3151" s="4"/>
      <c r="G3151" s="4"/>
    </row>
    <row r="3152" spans="5:7">
      <c r="E3152" s="4"/>
      <c r="F3152" s="4"/>
      <c r="G3152" s="4"/>
    </row>
    <row r="3153" spans="5:7">
      <c r="E3153" s="4"/>
      <c r="F3153" s="4"/>
      <c r="G3153" s="4"/>
    </row>
    <row r="3154" spans="5:7">
      <c r="E3154" s="4"/>
      <c r="F3154" s="4"/>
      <c r="G3154" s="4"/>
    </row>
    <row r="3155" spans="5:7">
      <c r="E3155" s="4"/>
      <c r="F3155" s="4"/>
      <c r="G3155" s="4"/>
    </row>
    <row r="3156" spans="5:7">
      <c r="E3156" s="4"/>
      <c r="F3156" s="4"/>
      <c r="G3156" s="4"/>
    </row>
    <row r="3157" spans="5:7">
      <c r="E3157" s="4"/>
      <c r="F3157" s="4"/>
      <c r="G3157" s="4"/>
    </row>
    <row r="3158" spans="5:7">
      <c r="E3158" s="4"/>
      <c r="F3158" s="4"/>
      <c r="G3158" s="4"/>
    </row>
    <row r="3159" spans="5:7">
      <c r="E3159" s="4"/>
      <c r="F3159" s="4"/>
      <c r="G3159" s="4"/>
    </row>
    <row r="3160" spans="5:7">
      <c r="E3160" s="4"/>
      <c r="F3160" s="4"/>
      <c r="G3160" s="4"/>
    </row>
    <row r="3161" spans="5:7">
      <c r="E3161" s="4"/>
      <c r="F3161" s="4"/>
      <c r="G3161" s="4"/>
    </row>
    <row r="3162" spans="5:7">
      <c r="E3162" s="4"/>
      <c r="F3162" s="4"/>
      <c r="G3162" s="4"/>
    </row>
    <row r="3163" spans="5:7">
      <c r="E3163" s="4"/>
      <c r="F3163" s="4"/>
      <c r="G3163" s="4"/>
    </row>
    <row r="3164" spans="5:7">
      <c r="E3164" s="4"/>
      <c r="F3164" s="4"/>
      <c r="G3164" s="4"/>
    </row>
    <row r="3165" spans="5:7">
      <c r="E3165" s="4"/>
      <c r="F3165" s="4"/>
      <c r="G3165" s="4"/>
    </row>
    <row r="3166" spans="5:7">
      <c r="E3166" s="4"/>
      <c r="F3166" s="4"/>
      <c r="G3166" s="4"/>
    </row>
    <row r="3167" spans="5:7">
      <c r="E3167" s="4"/>
      <c r="F3167" s="4"/>
      <c r="G3167" s="4"/>
    </row>
    <row r="3168" spans="5:7">
      <c r="E3168" s="4"/>
      <c r="F3168" s="4"/>
      <c r="G3168" s="4"/>
    </row>
    <row r="3169" spans="5:7">
      <c r="E3169" s="4"/>
      <c r="F3169" s="4"/>
      <c r="G3169" s="4"/>
    </row>
    <row r="3170" spans="5:7">
      <c r="E3170" s="4"/>
      <c r="F3170" s="4"/>
      <c r="G3170" s="4"/>
    </row>
    <row r="3171" spans="5:7">
      <c r="E3171" s="4"/>
      <c r="F3171" s="4"/>
      <c r="G3171" s="4"/>
    </row>
    <row r="3172" spans="5:7">
      <c r="E3172" s="4"/>
      <c r="F3172" s="4"/>
      <c r="G3172" s="4"/>
    </row>
    <row r="3173" spans="5:7">
      <c r="E3173" s="4"/>
      <c r="F3173" s="4"/>
      <c r="G3173" s="4"/>
    </row>
    <row r="3174" spans="5:7">
      <c r="E3174" s="4"/>
      <c r="F3174" s="4"/>
      <c r="G3174" s="4"/>
    </row>
    <row r="3175" spans="5:7">
      <c r="E3175" s="4"/>
      <c r="F3175" s="4"/>
      <c r="G3175" s="4"/>
    </row>
    <row r="3176" spans="5:7">
      <c r="E3176" s="4"/>
      <c r="F3176" s="4"/>
      <c r="G3176" s="4"/>
    </row>
    <row r="3177" spans="5:7">
      <c r="E3177" s="4"/>
      <c r="F3177" s="4"/>
      <c r="G3177" s="4"/>
    </row>
    <row r="3178" spans="5:7">
      <c r="E3178" s="4"/>
      <c r="F3178" s="4"/>
      <c r="G3178" s="4"/>
    </row>
    <row r="3179" spans="5:7">
      <c r="E3179" s="4"/>
      <c r="F3179" s="4"/>
      <c r="G3179" s="4"/>
    </row>
    <row r="3180" spans="5:7">
      <c r="E3180" s="4"/>
      <c r="F3180" s="4"/>
      <c r="G3180" s="4"/>
    </row>
    <row r="3181" spans="5:7">
      <c r="E3181" s="4"/>
      <c r="F3181" s="4"/>
      <c r="G3181" s="4"/>
    </row>
    <row r="3182" spans="5:7">
      <c r="E3182" s="4"/>
      <c r="F3182" s="4"/>
      <c r="G3182" s="4"/>
    </row>
    <row r="3183" spans="5:7">
      <c r="E3183" s="4"/>
      <c r="F3183" s="4"/>
      <c r="G3183" s="4"/>
    </row>
    <row r="3184" spans="5:7">
      <c r="E3184" s="4"/>
      <c r="F3184" s="4"/>
      <c r="G3184" s="4"/>
    </row>
    <row r="3185" spans="5:7">
      <c r="E3185" s="4"/>
      <c r="F3185" s="4"/>
      <c r="G3185" s="4"/>
    </row>
    <row r="3186" spans="5:7">
      <c r="E3186" s="4"/>
      <c r="F3186" s="4"/>
      <c r="G3186" s="4"/>
    </row>
    <row r="3187" spans="5:7">
      <c r="E3187" s="4"/>
      <c r="F3187" s="4"/>
      <c r="G3187" s="4"/>
    </row>
    <row r="3188" spans="5:7">
      <c r="E3188" s="4"/>
      <c r="F3188" s="4"/>
      <c r="G3188" s="4"/>
    </row>
    <row r="3189" spans="5:7">
      <c r="E3189" s="4"/>
      <c r="F3189" s="4"/>
      <c r="G3189" s="4"/>
    </row>
    <row r="3190" spans="5:7">
      <c r="E3190" s="4"/>
      <c r="F3190" s="4"/>
      <c r="G3190" s="4"/>
    </row>
    <row r="3191" spans="5:7">
      <c r="E3191" s="4"/>
      <c r="F3191" s="4"/>
      <c r="G3191" s="4"/>
    </row>
    <row r="3192" spans="5:7">
      <c r="E3192" s="4"/>
      <c r="F3192" s="4"/>
      <c r="G3192" s="4"/>
    </row>
    <row r="3193" spans="5:7">
      <c r="E3193" s="4"/>
      <c r="F3193" s="4"/>
      <c r="G3193" s="4"/>
    </row>
    <row r="3194" spans="5:7">
      <c r="E3194" s="4"/>
      <c r="F3194" s="4"/>
      <c r="G3194" s="4"/>
    </row>
    <row r="3195" spans="5:7">
      <c r="E3195" s="4"/>
      <c r="F3195" s="4"/>
      <c r="G3195" s="4"/>
    </row>
    <row r="3196" spans="5:7">
      <c r="E3196" s="4"/>
      <c r="F3196" s="4"/>
      <c r="G3196" s="4"/>
    </row>
    <row r="3197" spans="5:7">
      <c r="E3197" s="4"/>
      <c r="F3197" s="4"/>
      <c r="G3197" s="4"/>
    </row>
    <row r="3198" spans="5:7">
      <c r="E3198" s="4"/>
      <c r="F3198" s="4"/>
      <c r="G3198" s="4"/>
    </row>
    <row r="3199" spans="5:7">
      <c r="E3199" s="4"/>
      <c r="F3199" s="4"/>
      <c r="G3199" s="4"/>
    </row>
    <row r="3200" spans="5:7">
      <c r="E3200" s="4"/>
      <c r="F3200" s="4"/>
      <c r="G3200" s="4"/>
    </row>
    <row r="3201" spans="5:7">
      <c r="E3201" s="4"/>
      <c r="F3201" s="4"/>
      <c r="G3201" s="4"/>
    </row>
    <row r="3202" spans="5:7">
      <c r="E3202" s="4"/>
      <c r="F3202" s="4"/>
      <c r="G3202" s="4"/>
    </row>
    <row r="3203" spans="5:7">
      <c r="E3203" s="4"/>
      <c r="F3203" s="4"/>
      <c r="G3203" s="4"/>
    </row>
    <row r="3204" spans="5:7">
      <c r="E3204" s="4"/>
      <c r="F3204" s="4"/>
      <c r="G3204" s="4"/>
    </row>
    <row r="3205" spans="5:7">
      <c r="E3205" s="4"/>
      <c r="F3205" s="4"/>
      <c r="G3205" s="4"/>
    </row>
    <row r="3206" spans="5:7">
      <c r="E3206" s="4"/>
      <c r="F3206" s="4"/>
      <c r="G3206" s="4"/>
    </row>
    <row r="3207" spans="5:7">
      <c r="E3207" s="4"/>
      <c r="F3207" s="4"/>
      <c r="G3207" s="4"/>
    </row>
    <row r="3208" spans="5:7">
      <c r="E3208" s="4"/>
      <c r="F3208" s="4"/>
      <c r="G3208" s="4"/>
    </row>
    <row r="3209" spans="5:7">
      <c r="E3209" s="4"/>
      <c r="F3209" s="4"/>
      <c r="G3209" s="4"/>
    </row>
    <row r="3210" spans="5:7">
      <c r="E3210" s="4"/>
      <c r="F3210" s="4"/>
      <c r="G3210" s="4"/>
    </row>
    <row r="3211" spans="5:7">
      <c r="E3211" s="4"/>
      <c r="F3211" s="4"/>
      <c r="G3211" s="4"/>
    </row>
    <row r="3212" spans="5:7">
      <c r="E3212" s="4"/>
      <c r="F3212" s="4"/>
      <c r="G3212" s="4"/>
    </row>
    <row r="3213" spans="5:7">
      <c r="E3213" s="4"/>
      <c r="F3213" s="4"/>
      <c r="G3213" s="4"/>
    </row>
    <row r="3214" spans="5:7">
      <c r="E3214" s="4"/>
      <c r="F3214" s="4"/>
      <c r="G3214" s="4"/>
    </row>
    <row r="3215" spans="5:7">
      <c r="E3215" s="4"/>
      <c r="F3215" s="4"/>
      <c r="G3215" s="4"/>
    </row>
    <row r="3216" spans="5:7">
      <c r="E3216" s="4"/>
      <c r="F3216" s="4"/>
      <c r="G3216" s="4"/>
    </row>
    <row r="3217" spans="5:7">
      <c r="E3217" s="4"/>
      <c r="F3217" s="4"/>
      <c r="G3217" s="4"/>
    </row>
    <row r="3218" spans="5:7">
      <c r="E3218" s="4"/>
      <c r="F3218" s="4"/>
      <c r="G3218" s="4"/>
    </row>
    <row r="3219" spans="5:7">
      <c r="E3219" s="4"/>
      <c r="F3219" s="4"/>
      <c r="G3219" s="4"/>
    </row>
    <row r="3220" spans="5:7">
      <c r="E3220" s="4"/>
      <c r="F3220" s="4"/>
      <c r="G3220" s="4"/>
    </row>
    <row r="3221" spans="5:7">
      <c r="E3221" s="4"/>
      <c r="F3221" s="4"/>
      <c r="G3221" s="4"/>
    </row>
    <row r="3222" spans="5:7">
      <c r="E3222" s="4"/>
      <c r="F3222" s="4"/>
      <c r="G3222" s="4"/>
    </row>
    <row r="3223" spans="5:7">
      <c r="E3223" s="4"/>
      <c r="F3223" s="4"/>
      <c r="G3223" s="4"/>
    </row>
    <row r="3224" spans="5:7">
      <c r="E3224" s="4"/>
      <c r="F3224" s="4"/>
      <c r="G3224" s="4"/>
    </row>
    <row r="3225" spans="5:7">
      <c r="E3225" s="4"/>
      <c r="F3225" s="4"/>
      <c r="G3225" s="4"/>
    </row>
    <row r="3226" spans="5:7">
      <c r="E3226" s="4"/>
      <c r="F3226" s="4"/>
      <c r="G3226" s="4"/>
    </row>
    <row r="3227" spans="5:7">
      <c r="E3227" s="4"/>
      <c r="F3227" s="4"/>
      <c r="G3227" s="4"/>
    </row>
    <row r="3228" spans="5:7">
      <c r="E3228" s="4"/>
      <c r="F3228" s="4"/>
      <c r="G3228" s="4"/>
    </row>
    <row r="3229" spans="5:7">
      <c r="E3229" s="4"/>
      <c r="F3229" s="4"/>
      <c r="G3229" s="4"/>
    </row>
    <row r="3230" spans="5:7">
      <c r="E3230" s="4"/>
      <c r="F3230" s="4"/>
      <c r="G3230" s="4"/>
    </row>
    <row r="3231" spans="5:7">
      <c r="E3231" s="4"/>
      <c r="F3231" s="4"/>
      <c r="G3231" s="4"/>
    </row>
    <row r="3232" spans="5:7">
      <c r="E3232" s="4"/>
      <c r="F3232" s="4"/>
      <c r="G3232" s="4"/>
    </row>
    <row r="3233" spans="5:7">
      <c r="E3233" s="4"/>
      <c r="F3233" s="4"/>
      <c r="G3233" s="4"/>
    </row>
    <row r="3234" spans="5:7">
      <c r="E3234" s="4"/>
      <c r="F3234" s="4"/>
      <c r="G3234" s="4"/>
    </row>
    <row r="3235" spans="5:7">
      <c r="E3235" s="4"/>
      <c r="F3235" s="4"/>
      <c r="G3235" s="4"/>
    </row>
    <row r="3236" spans="5:7">
      <c r="E3236" s="4"/>
      <c r="F3236" s="4"/>
      <c r="G3236" s="4"/>
    </row>
    <row r="3237" spans="5:7">
      <c r="E3237" s="4"/>
      <c r="F3237" s="4"/>
      <c r="G3237" s="4"/>
    </row>
    <row r="3238" spans="5:7">
      <c r="E3238" s="4"/>
      <c r="F3238" s="4"/>
      <c r="G3238" s="4"/>
    </row>
    <row r="3239" spans="5:7">
      <c r="E3239" s="4"/>
      <c r="F3239" s="4"/>
      <c r="G3239" s="4"/>
    </row>
    <row r="3240" spans="5:7">
      <c r="E3240" s="4"/>
      <c r="F3240" s="4"/>
      <c r="G3240" s="4"/>
    </row>
    <row r="3241" spans="5:7">
      <c r="E3241" s="4"/>
      <c r="F3241" s="4"/>
      <c r="G3241" s="4"/>
    </row>
    <row r="3242" spans="5:7">
      <c r="E3242" s="4"/>
      <c r="F3242" s="4"/>
      <c r="G3242" s="4"/>
    </row>
    <row r="3243" spans="5:7">
      <c r="E3243" s="4"/>
      <c r="F3243" s="4"/>
      <c r="G3243" s="4"/>
    </row>
    <row r="3244" spans="5:7">
      <c r="E3244" s="4"/>
      <c r="F3244" s="4"/>
      <c r="G3244" s="4"/>
    </row>
    <row r="3245" spans="5:7">
      <c r="E3245" s="4"/>
      <c r="F3245" s="4"/>
      <c r="G3245" s="4"/>
    </row>
    <row r="3246" spans="5:7">
      <c r="E3246" s="4"/>
      <c r="F3246" s="4"/>
      <c r="G3246" s="4"/>
    </row>
    <row r="3247" spans="5:7">
      <c r="E3247" s="4"/>
      <c r="F3247" s="4"/>
      <c r="G3247" s="4"/>
    </row>
    <row r="3248" spans="5:7">
      <c r="E3248" s="4"/>
      <c r="F3248" s="4"/>
      <c r="G3248" s="4"/>
    </row>
    <row r="3249" spans="5:7">
      <c r="E3249" s="4"/>
      <c r="F3249" s="4"/>
      <c r="G3249" s="4"/>
    </row>
    <row r="3250" spans="5:7">
      <c r="E3250" s="4"/>
      <c r="F3250" s="4"/>
      <c r="G3250" s="4"/>
    </row>
    <row r="3251" spans="5:7">
      <c r="E3251" s="4"/>
      <c r="F3251" s="4"/>
      <c r="G3251" s="4"/>
    </row>
    <row r="3252" spans="5:7">
      <c r="E3252" s="4"/>
      <c r="F3252" s="4"/>
      <c r="G3252" s="4"/>
    </row>
    <row r="3253" spans="5:7">
      <c r="E3253" s="4"/>
      <c r="F3253" s="4"/>
      <c r="G3253" s="4"/>
    </row>
    <row r="3254" spans="5:7">
      <c r="E3254" s="4"/>
      <c r="F3254" s="4"/>
      <c r="G3254" s="4"/>
    </row>
    <row r="3255" spans="5:7">
      <c r="E3255" s="4"/>
      <c r="F3255" s="4"/>
      <c r="G3255" s="4"/>
    </row>
    <row r="3256" spans="5:7">
      <c r="E3256" s="4"/>
      <c r="F3256" s="4"/>
      <c r="G3256" s="4"/>
    </row>
    <row r="3257" spans="5:7">
      <c r="E3257" s="4"/>
      <c r="F3257" s="4"/>
      <c r="G3257" s="4"/>
    </row>
    <row r="3258" spans="5:7">
      <c r="E3258" s="4"/>
      <c r="F3258" s="4"/>
      <c r="G3258" s="4"/>
    </row>
    <row r="3259" spans="5:7">
      <c r="E3259" s="4"/>
      <c r="F3259" s="4"/>
      <c r="G3259" s="4"/>
    </row>
    <row r="3260" spans="5:7">
      <c r="E3260" s="4"/>
      <c r="F3260" s="4"/>
      <c r="G3260" s="4"/>
    </row>
    <row r="3261" spans="5:7">
      <c r="E3261" s="4"/>
      <c r="F3261" s="4"/>
      <c r="G3261" s="4"/>
    </row>
    <row r="3262" spans="5:7">
      <c r="E3262" s="4"/>
      <c r="F3262" s="4"/>
      <c r="G3262" s="4"/>
    </row>
    <row r="3263" spans="5:7">
      <c r="E3263" s="4"/>
      <c r="F3263" s="4"/>
      <c r="G3263" s="4"/>
    </row>
    <row r="3264" spans="5:7">
      <c r="E3264" s="4"/>
      <c r="F3264" s="4"/>
      <c r="G3264" s="4"/>
    </row>
    <row r="3265" spans="5:7">
      <c r="E3265" s="4"/>
      <c r="F3265" s="4"/>
      <c r="G3265" s="4"/>
    </row>
    <row r="3266" spans="5:7">
      <c r="E3266" s="4"/>
      <c r="F3266" s="4"/>
      <c r="G3266" s="4"/>
    </row>
    <row r="3267" spans="5:7">
      <c r="E3267" s="4"/>
      <c r="F3267" s="4"/>
      <c r="G3267" s="4"/>
    </row>
    <row r="3268" spans="5:7">
      <c r="E3268" s="4"/>
      <c r="F3268" s="4"/>
      <c r="G3268" s="4"/>
    </row>
    <row r="3269" spans="5:7">
      <c r="E3269" s="4"/>
      <c r="F3269" s="4"/>
      <c r="G3269" s="4"/>
    </row>
    <row r="3270" spans="5:7">
      <c r="E3270" s="4"/>
      <c r="F3270" s="4"/>
      <c r="G3270" s="4"/>
    </row>
    <row r="3271" spans="5:7">
      <c r="E3271" s="4"/>
      <c r="F3271" s="4"/>
      <c r="G3271" s="4"/>
    </row>
    <row r="3272" spans="5:7">
      <c r="E3272" s="4"/>
      <c r="F3272" s="4"/>
      <c r="G3272" s="4"/>
    </row>
    <row r="3273" spans="5:7">
      <c r="E3273" s="4"/>
      <c r="F3273" s="4"/>
      <c r="G3273" s="4"/>
    </row>
    <row r="3274" spans="5:7">
      <c r="E3274" s="4"/>
      <c r="F3274" s="4"/>
      <c r="G3274" s="4"/>
    </row>
    <row r="3275" spans="5:7">
      <c r="E3275" s="4"/>
      <c r="F3275" s="4"/>
      <c r="G3275" s="4"/>
    </row>
    <row r="3276" spans="5:7">
      <c r="E3276" s="4"/>
      <c r="F3276" s="4"/>
      <c r="G3276" s="4"/>
    </row>
    <row r="3277" spans="5:7">
      <c r="E3277" s="4"/>
      <c r="F3277" s="4"/>
      <c r="G3277" s="4"/>
    </row>
    <row r="3278" spans="5:7">
      <c r="E3278" s="4"/>
      <c r="F3278" s="4"/>
      <c r="G3278" s="4"/>
    </row>
    <row r="3279" spans="5:7">
      <c r="E3279" s="4"/>
      <c r="F3279" s="4"/>
      <c r="G3279" s="4"/>
    </row>
    <row r="3280" spans="5:7">
      <c r="E3280" s="4"/>
      <c r="F3280" s="4"/>
      <c r="G3280" s="4"/>
    </row>
    <row r="3281" spans="5:7">
      <c r="E3281" s="4"/>
      <c r="F3281" s="4"/>
      <c r="G3281" s="4"/>
    </row>
    <row r="3282" spans="5:7">
      <c r="E3282" s="4"/>
      <c r="F3282" s="4"/>
      <c r="G3282" s="4"/>
    </row>
    <row r="3283" spans="5:7">
      <c r="E3283" s="4"/>
      <c r="F3283" s="4"/>
      <c r="G3283" s="4"/>
    </row>
    <row r="3284" spans="5:7">
      <c r="E3284" s="4"/>
      <c r="F3284" s="4"/>
      <c r="G3284" s="4"/>
    </row>
    <row r="3285" spans="5:7">
      <c r="E3285" s="4"/>
      <c r="F3285" s="4"/>
      <c r="G3285" s="4"/>
    </row>
    <row r="3286" spans="5:7">
      <c r="E3286" s="4"/>
      <c r="F3286" s="4"/>
      <c r="G3286" s="4"/>
    </row>
    <row r="3287" spans="5:7">
      <c r="E3287" s="4"/>
      <c r="F3287" s="4"/>
      <c r="G3287" s="4"/>
    </row>
    <row r="3288" spans="5:7">
      <c r="E3288" s="4"/>
      <c r="F3288" s="4"/>
      <c r="G3288" s="4"/>
    </row>
    <row r="3289" spans="5:7">
      <c r="E3289" s="4"/>
      <c r="F3289" s="4"/>
      <c r="G3289" s="4"/>
    </row>
    <row r="3290" spans="5:7">
      <c r="E3290" s="4"/>
      <c r="F3290" s="4"/>
      <c r="G3290" s="4"/>
    </row>
    <row r="3291" spans="5:7">
      <c r="E3291" s="4"/>
      <c r="F3291" s="4"/>
      <c r="G3291" s="4"/>
    </row>
    <row r="3292" spans="5:7">
      <c r="E3292" s="4"/>
      <c r="F3292" s="4"/>
      <c r="G3292" s="4"/>
    </row>
    <row r="3293" spans="5:7">
      <c r="E3293" s="4"/>
      <c r="F3293" s="4"/>
      <c r="G3293" s="4"/>
    </row>
    <row r="3294" spans="5:7">
      <c r="E3294" s="4"/>
      <c r="F3294" s="4"/>
      <c r="G3294" s="4"/>
    </row>
    <row r="3295" spans="5:7">
      <c r="E3295" s="4"/>
      <c r="F3295" s="4"/>
      <c r="G3295" s="4"/>
    </row>
    <row r="3296" spans="5:7">
      <c r="E3296" s="4"/>
      <c r="F3296" s="4"/>
      <c r="G3296" s="4"/>
    </row>
    <row r="3297" spans="5:7">
      <c r="E3297" s="4"/>
      <c r="F3297" s="4"/>
      <c r="G3297" s="4"/>
    </row>
    <row r="3298" spans="5:7">
      <c r="E3298" s="4"/>
      <c r="F3298" s="4"/>
      <c r="G3298" s="4"/>
    </row>
    <row r="3299" spans="5:7">
      <c r="E3299" s="4"/>
      <c r="F3299" s="4"/>
      <c r="G3299" s="4"/>
    </row>
    <row r="3300" spans="5:7">
      <c r="E3300" s="4"/>
      <c r="F3300" s="4"/>
      <c r="G3300" s="4"/>
    </row>
    <row r="3301" spans="5:7">
      <c r="E3301" s="4"/>
      <c r="F3301" s="4"/>
      <c r="G3301" s="4"/>
    </row>
    <row r="3302" spans="5:7">
      <c r="E3302" s="4"/>
      <c r="F3302" s="4"/>
      <c r="G3302" s="4"/>
    </row>
    <row r="3303" spans="5:7">
      <c r="E3303" s="4"/>
      <c r="F3303" s="4"/>
      <c r="G3303" s="4"/>
    </row>
    <row r="3304" spans="5:7">
      <c r="E3304" s="4"/>
      <c r="F3304" s="4"/>
      <c r="G3304" s="4"/>
    </row>
    <row r="3305" spans="5:7">
      <c r="E3305" s="4"/>
      <c r="F3305" s="4"/>
      <c r="G3305" s="4"/>
    </row>
    <row r="3306" spans="5:7">
      <c r="E3306" s="4"/>
      <c r="F3306" s="4"/>
      <c r="G3306" s="4"/>
    </row>
    <row r="3307" spans="5:7">
      <c r="E3307" s="4"/>
      <c r="F3307" s="4"/>
      <c r="G3307" s="4"/>
    </row>
    <row r="3308" spans="5:7">
      <c r="E3308" s="4"/>
      <c r="F3308" s="4"/>
      <c r="G3308" s="4"/>
    </row>
    <row r="3309" spans="5:7">
      <c r="E3309" s="4"/>
      <c r="F3309" s="4"/>
      <c r="G3309" s="4"/>
    </row>
    <row r="3310" spans="5:7">
      <c r="E3310" s="4"/>
      <c r="F3310" s="4"/>
      <c r="G3310" s="4"/>
    </row>
    <row r="3311" spans="5:7">
      <c r="E3311" s="4"/>
      <c r="F3311" s="4"/>
      <c r="G3311" s="4"/>
    </row>
    <row r="3312" spans="5:7">
      <c r="E3312" s="4"/>
      <c r="F3312" s="4"/>
      <c r="G3312" s="4"/>
    </row>
    <row r="3313" spans="5:7">
      <c r="E3313" s="4"/>
      <c r="F3313" s="4"/>
      <c r="G3313" s="4"/>
    </row>
    <row r="3314" spans="5:7">
      <c r="E3314" s="4"/>
      <c r="F3314" s="4"/>
      <c r="G3314" s="4"/>
    </row>
    <row r="3315" spans="5:7">
      <c r="E3315" s="4"/>
      <c r="F3315" s="4"/>
      <c r="G3315" s="4"/>
    </row>
    <row r="3316" spans="5:7">
      <c r="E3316" s="4"/>
      <c r="F3316" s="4"/>
      <c r="G3316" s="4"/>
    </row>
    <row r="3317" spans="5:7">
      <c r="E3317" s="4"/>
      <c r="F3317" s="4"/>
      <c r="G3317" s="4"/>
    </row>
    <row r="3318" spans="5:7">
      <c r="E3318" s="4"/>
      <c r="F3318" s="4"/>
      <c r="G3318" s="4"/>
    </row>
    <row r="3319" spans="5:7">
      <c r="E3319" s="4"/>
      <c r="F3319" s="4"/>
      <c r="G3319" s="4"/>
    </row>
    <row r="3320" spans="5:7">
      <c r="E3320" s="4"/>
      <c r="F3320" s="4"/>
      <c r="G3320" s="4"/>
    </row>
    <row r="3321" spans="5:7">
      <c r="E3321" s="4"/>
      <c r="F3321" s="4"/>
      <c r="G3321" s="4"/>
    </row>
    <row r="3322" spans="5:7">
      <c r="E3322" s="4"/>
      <c r="F3322" s="4"/>
      <c r="G3322" s="4"/>
    </row>
    <row r="3323" spans="5:7">
      <c r="E3323" s="4"/>
      <c r="F3323" s="4"/>
      <c r="G3323" s="4"/>
    </row>
    <row r="3324" spans="5:7">
      <c r="E3324" s="4"/>
      <c r="F3324" s="4"/>
      <c r="G3324" s="4"/>
    </row>
    <row r="3325" spans="5:7">
      <c r="E3325" s="4"/>
      <c r="F3325" s="4"/>
      <c r="G3325" s="4"/>
    </row>
    <row r="3326" spans="5:7">
      <c r="E3326" s="4"/>
      <c r="F3326" s="4"/>
      <c r="G3326" s="4"/>
    </row>
    <row r="3327" spans="5:7">
      <c r="E3327" s="4"/>
      <c r="F3327" s="4"/>
      <c r="G3327" s="4"/>
    </row>
    <row r="3328" spans="5:7">
      <c r="E3328" s="4"/>
      <c r="F3328" s="4"/>
      <c r="G3328" s="4"/>
    </row>
    <row r="3329" spans="5:7">
      <c r="E3329" s="4"/>
      <c r="F3329" s="4"/>
      <c r="G3329" s="4"/>
    </row>
    <row r="3330" spans="5:7">
      <c r="E3330" s="4"/>
      <c r="F3330" s="4"/>
      <c r="G3330" s="4"/>
    </row>
    <row r="3331" spans="5:7">
      <c r="E3331" s="4"/>
      <c r="F3331" s="4"/>
      <c r="G3331" s="4"/>
    </row>
    <row r="3332" spans="5:7">
      <c r="E3332" s="4"/>
      <c r="F3332" s="4"/>
      <c r="G3332" s="4"/>
    </row>
    <row r="3333" spans="5:7">
      <c r="E3333" s="4"/>
      <c r="F3333" s="4"/>
      <c r="G3333" s="4"/>
    </row>
    <row r="3334" spans="5:7">
      <c r="E3334" s="4"/>
      <c r="F3334" s="4"/>
      <c r="G3334" s="4"/>
    </row>
    <row r="3335" spans="5:7">
      <c r="E3335" s="4"/>
      <c r="F3335" s="4"/>
      <c r="G3335" s="4"/>
    </row>
    <row r="3336" spans="5:7">
      <c r="E3336" s="4"/>
      <c r="F3336" s="4"/>
      <c r="G3336" s="4"/>
    </row>
    <row r="3337" spans="5:7">
      <c r="E3337" s="4"/>
      <c r="F3337" s="4"/>
      <c r="G3337" s="4"/>
    </row>
    <row r="3338" spans="5:7">
      <c r="E3338" s="4"/>
      <c r="F3338" s="4"/>
      <c r="G3338" s="4"/>
    </row>
    <row r="3339" spans="5:7">
      <c r="E3339" s="4"/>
      <c r="F3339" s="4"/>
      <c r="G3339" s="4"/>
    </row>
    <row r="3340" spans="5:7">
      <c r="E3340" s="4"/>
      <c r="F3340" s="4"/>
      <c r="G3340" s="4"/>
    </row>
    <row r="3341" spans="5:7">
      <c r="E3341" s="4"/>
      <c r="F3341" s="4"/>
      <c r="G3341" s="4"/>
    </row>
    <row r="3342" spans="5:7">
      <c r="E3342" s="4"/>
      <c r="F3342" s="4"/>
      <c r="G3342" s="4"/>
    </row>
    <row r="3343" spans="5:7">
      <c r="E3343" s="4"/>
      <c r="F3343" s="4"/>
      <c r="G3343" s="4"/>
    </row>
    <row r="3344" spans="5:7">
      <c r="E3344" s="4"/>
      <c r="F3344" s="4"/>
      <c r="G3344" s="4"/>
    </row>
    <row r="3345" spans="5:7">
      <c r="E3345" s="4"/>
      <c r="F3345" s="4"/>
      <c r="G3345" s="4"/>
    </row>
    <row r="3346" spans="5:7">
      <c r="E3346" s="4"/>
      <c r="F3346" s="4"/>
      <c r="G3346" s="4"/>
    </row>
    <row r="3347" spans="5:7">
      <c r="E3347" s="4"/>
      <c r="F3347" s="4"/>
      <c r="G3347" s="4"/>
    </row>
    <row r="3348" spans="5:7">
      <c r="E3348" s="4"/>
      <c r="F3348" s="4"/>
      <c r="G3348" s="4"/>
    </row>
    <row r="3349" spans="5:7">
      <c r="E3349" s="4"/>
      <c r="F3349" s="4"/>
      <c r="G3349" s="4"/>
    </row>
    <row r="3350" spans="5:7">
      <c r="E3350" s="4"/>
      <c r="F3350" s="4"/>
      <c r="G3350" s="4"/>
    </row>
    <row r="3351" spans="5:7">
      <c r="E3351" s="4"/>
      <c r="F3351" s="4"/>
      <c r="G3351" s="4"/>
    </row>
    <row r="3352" spans="5:7">
      <c r="E3352" s="4"/>
      <c r="F3352" s="4"/>
      <c r="G3352" s="4"/>
    </row>
    <row r="3353" spans="5:7">
      <c r="E3353" s="4"/>
      <c r="F3353" s="4"/>
      <c r="G3353" s="4"/>
    </row>
    <row r="3354" spans="5:7">
      <c r="E3354" s="4"/>
      <c r="F3354" s="4"/>
      <c r="G3354" s="4"/>
    </row>
    <row r="3355" spans="5:7">
      <c r="E3355" s="4"/>
      <c r="F3355" s="4"/>
      <c r="G3355" s="4"/>
    </row>
    <row r="3356" spans="5:7">
      <c r="E3356" s="4"/>
      <c r="F3356" s="4"/>
      <c r="G3356" s="4"/>
    </row>
    <row r="3357" spans="5:7">
      <c r="E3357" s="4"/>
      <c r="F3357" s="4"/>
      <c r="G3357" s="4"/>
    </row>
    <row r="3358" spans="5:7">
      <c r="E3358" s="4"/>
      <c r="F3358" s="4"/>
      <c r="G3358" s="4"/>
    </row>
    <row r="3359" spans="5:7">
      <c r="E3359" s="4"/>
      <c r="F3359" s="4"/>
      <c r="G3359" s="4"/>
    </row>
    <row r="3360" spans="5:7">
      <c r="E3360" s="4"/>
      <c r="F3360" s="4"/>
      <c r="G3360" s="4"/>
    </row>
    <row r="3361" spans="5:7">
      <c r="E3361" s="4"/>
      <c r="F3361" s="4"/>
      <c r="G3361" s="4"/>
    </row>
    <row r="3362" spans="5:7">
      <c r="E3362" s="4"/>
      <c r="F3362" s="4"/>
      <c r="G3362" s="4"/>
    </row>
    <row r="3363" spans="5:7">
      <c r="E3363" s="4"/>
      <c r="F3363" s="4"/>
      <c r="G3363" s="4"/>
    </row>
    <row r="3364" spans="5:7">
      <c r="E3364" s="4"/>
      <c r="F3364" s="4"/>
      <c r="G3364" s="4"/>
    </row>
    <row r="3365" spans="5:7">
      <c r="E3365" s="4"/>
      <c r="F3365" s="4"/>
      <c r="G3365" s="4"/>
    </row>
    <row r="3366" spans="5:7">
      <c r="E3366" s="4"/>
      <c r="F3366" s="4"/>
      <c r="G3366" s="4"/>
    </row>
    <row r="3367" spans="5:7">
      <c r="E3367" s="4"/>
      <c r="F3367" s="4"/>
      <c r="G3367" s="4"/>
    </row>
    <row r="3368" spans="5:7">
      <c r="E3368" s="4"/>
      <c r="F3368" s="4"/>
      <c r="G3368" s="4"/>
    </row>
    <row r="3369" spans="5:7">
      <c r="E3369" s="4"/>
      <c r="F3369" s="4"/>
      <c r="G3369" s="4"/>
    </row>
    <row r="3370" spans="5:7">
      <c r="E3370" s="4"/>
      <c r="F3370" s="4"/>
      <c r="G3370" s="4"/>
    </row>
    <row r="3371" spans="5:7">
      <c r="E3371" s="4"/>
      <c r="F3371" s="4"/>
      <c r="G3371" s="4"/>
    </row>
    <row r="3372" spans="5:7">
      <c r="E3372" s="4"/>
      <c r="F3372" s="4"/>
      <c r="G3372" s="4"/>
    </row>
    <row r="3373" spans="5:7">
      <c r="E3373" s="4"/>
      <c r="F3373" s="4"/>
      <c r="G3373" s="4"/>
    </row>
    <row r="3374" spans="5:7">
      <c r="E3374" s="4"/>
      <c r="F3374" s="4"/>
      <c r="G3374" s="4"/>
    </row>
    <row r="3375" spans="5:7">
      <c r="E3375" s="4"/>
      <c r="F3375" s="4"/>
      <c r="G3375" s="4"/>
    </row>
    <row r="3376" spans="5:7">
      <c r="E3376" s="4"/>
      <c r="F3376" s="4"/>
      <c r="G3376" s="4"/>
    </row>
    <row r="3377" spans="5:7">
      <c r="E3377" s="4"/>
      <c r="F3377" s="4"/>
      <c r="G3377" s="4"/>
    </row>
    <row r="3378" spans="5:7">
      <c r="E3378" s="4"/>
      <c r="F3378" s="4"/>
      <c r="G3378" s="4"/>
    </row>
    <row r="3379" spans="5:7">
      <c r="E3379" s="4"/>
      <c r="F3379" s="4"/>
      <c r="G3379" s="4"/>
    </row>
    <row r="3380" spans="5:7">
      <c r="E3380" s="4"/>
      <c r="F3380" s="4"/>
      <c r="G3380" s="4"/>
    </row>
    <row r="3381" spans="5:7">
      <c r="E3381" s="4"/>
      <c r="F3381" s="4"/>
      <c r="G3381" s="4"/>
    </row>
    <row r="3382" spans="5:7">
      <c r="E3382" s="4"/>
      <c r="F3382" s="4"/>
      <c r="G3382" s="4"/>
    </row>
    <row r="3383" spans="5:7">
      <c r="E3383" s="4"/>
      <c r="F3383" s="4"/>
      <c r="G3383" s="4"/>
    </row>
    <row r="3384" spans="5:7">
      <c r="E3384" s="4"/>
      <c r="F3384" s="4"/>
      <c r="G3384" s="4"/>
    </row>
    <row r="3385" spans="5:7">
      <c r="E3385" s="4"/>
      <c r="F3385" s="4"/>
      <c r="G3385" s="4"/>
    </row>
    <row r="3386" spans="5:7">
      <c r="E3386" s="4"/>
      <c r="F3386" s="4"/>
      <c r="G3386" s="4"/>
    </row>
    <row r="3387" spans="5:7">
      <c r="E3387" s="4"/>
      <c r="F3387" s="4"/>
      <c r="G3387" s="4"/>
    </row>
    <row r="3388" spans="5:7">
      <c r="E3388" s="4"/>
      <c r="F3388" s="4"/>
      <c r="G3388" s="4"/>
    </row>
    <row r="3389" spans="5:7">
      <c r="E3389" s="4"/>
      <c r="F3389" s="4"/>
      <c r="G3389" s="4"/>
    </row>
    <row r="3390" spans="5:7">
      <c r="E3390" s="4"/>
      <c r="F3390" s="4"/>
      <c r="G3390" s="4"/>
    </row>
    <row r="3391" spans="5:7">
      <c r="E3391" s="4"/>
      <c r="F3391" s="4"/>
      <c r="G3391" s="4"/>
    </row>
    <row r="3392" spans="5:7">
      <c r="E3392" s="4"/>
      <c r="F3392" s="4"/>
      <c r="G3392" s="4"/>
    </row>
    <row r="3393" spans="5:7">
      <c r="E3393" s="4"/>
      <c r="F3393" s="4"/>
      <c r="G3393" s="4"/>
    </row>
    <row r="3394" spans="5:7">
      <c r="E3394" s="4"/>
      <c r="F3394" s="4"/>
      <c r="G3394" s="4"/>
    </row>
    <row r="3395" spans="5:7">
      <c r="E3395" s="4"/>
      <c r="F3395" s="4"/>
      <c r="G3395" s="4"/>
    </row>
    <row r="3396" spans="5:7">
      <c r="E3396" s="4"/>
      <c r="F3396" s="4"/>
      <c r="G3396" s="4"/>
    </row>
    <row r="3397" spans="5:7">
      <c r="E3397" s="4"/>
      <c r="F3397" s="4"/>
      <c r="G3397" s="4"/>
    </row>
    <row r="3398" spans="5:7">
      <c r="E3398" s="4"/>
      <c r="F3398" s="4"/>
      <c r="G3398" s="4"/>
    </row>
    <row r="3399" spans="5:7">
      <c r="E3399" s="4"/>
      <c r="F3399" s="4"/>
      <c r="G3399" s="4"/>
    </row>
    <row r="3400" spans="5:7">
      <c r="E3400" s="4"/>
      <c r="F3400" s="4"/>
      <c r="G3400" s="4"/>
    </row>
    <row r="3401" spans="5:7">
      <c r="E3401" s="4"/>
      <c r="F3401" s="4"/>
      <c r="G3401" s="4"/>
    </row>
    <row r="3402" spans="5:7">
      <c r="E3402" s="4"/>
      <c r="F3402" s="4"/>
      <c r="G3402" s="4"/>
    </row>
    <row r="3403" spans="5:7">
      <c r="E3403" s="4"/>
      <c r="F3403" s="4"/>
      <c r="G3403" s="4"/>
    </row>
    <row r="3404" spans="5:7">
      <c r="E3404" s="4"/>
      <c r="F3404" s="4"/>
      <c r="G3404" s="4"/>
    </row>
    <row r="3405" spans="5:7">
      <c r="E3405" s="4"/>
      <c r="F3405" s="4"/>
      <c r="G3405" s="4"/>
    </row>
    <row r="3406" spans="5:7">
      <c r="E3406" s="4"/>
      <c r="F3406" s="4"/>
      <c r="G3406" s="4"/>
    </row>
    <row r="3407" spans="5:7">
      <c r="E3407" s="4"/>
      <c r="F3407" s="4"/>
      <c r="G3407" s="4"/>
    </row>
    <row r="3408" spans="5:7">
      <c r="E3408" s="4"/>
      <c r="F3408" s="4"/>
      <c r="G3408" s="4"/>
    </row>
    <row r="3409" spans="5:7">
      <c r="E3409" s="4"/>
      <c r="F3409" s="4"/>
      <c r="G3409" s="4"/>
    </row>
    <row r="3410" spans="5:7">
      <c r="E3410" s="4"/>
      <c r="F3410" s="4"/>
      <c r="G3410" s="4"/>
    </row>
    <row r="3411" spans="5:7">
      <c r="E3411" s="4"/>
      <c r="F3411" s="4"/>
      <c r="G3411" s="4"/>
    </row>
    <row r="3412" spans="5:7">
      <c r="E3412" s="4"/>
      <c r="F3412" s="4"/>
      <c r="G3412" s="4"/>
    </row>
    <row r="3413" spans="5:7">
      <c r="E3413" s="4"/>
      <c r="F3413" s="4"/>
      <c r="G3413" s="4"/>
    </row>
    <row r="3414" spans="5:7">
      <c r="E3414" s="4"/>
      <c r="F3414" s="4"/>
      <c r="G3414" s="4"/>
    </row>
    <row r="3415" spans="5:7">
      <c r="E3415" s="4"/>
      <c r="F3415" s="4"/>
      <c r="G3415" s="4"/>
    </row>
    <row r="3416" spans="5:7">
      <c r="E3416" s="4"/>
      <c r="F3416" s="4"/>
      <c r="G3416" s="4"/>
    </row>
    <row r="3417" spans="5:7">
      <c r="E3417" s="4"/>
      <c r="F3417" s="4"/>
      <c r="G3417" s="4"/>
    </row>
    <row r="3418" spans="5:7">
      <c r="E3418" s="4"/>
      <c r="F3418" s="4"/>
      <c r="G3418" s="4"/>
    </row>
    <row r="3419" spans="5:7">
      <c r="E3419" s="4"/>
      <c r="F3419" s="4"/>
      <c r="G3419" s="4"/>
    </row>
    <row r="3420" spans="5:7">
      <c r="E3420" s="4"/>
      <c r="F3420" s="4"/>
      <c r="G3420" s="4"/>
    </row>
    <row r="3421" spans="5:7">
      <c r="E3421" s="4"/>
      <c r="F3421" s="4"/>
      <c r="G3421" s="4"/>
    </row>
    <row r="3422" spans="5:7">
      <c r="E3422" s="4"/>
      <c r="F3422" s="4"/>
      <c r="G3422" s="4"/>
    </row>
    <row r="3423" spans="5:7">
      <c r="E3423" s="4"/>
      <c r="F3423" s="4"/>
      <c r="G3423" s="4"/>
    </row>
    <row r="3424" spans="5:7">
      <c r="E3424" s="4"/>
      <c r="F3424" s="4"/>
      <c r="G3424" s="4"/>
    </row>
    <row r="3425" spans="5:7">
      <c r="E3425" s="4"/>
      <c r="F3425" s="4"/>
      <c r="G3425" s="4"/>
    </row>
    <row r="3426" spans="5:7">
      <c r="E3426" s="4"/>
      <c r="F3426" s="4"/>
      <c r="G3426" s="4"/>
    </row>
    <row r="3427" spans="5:7">
      <c r="E3427" s="4"/>
      <c r="F3427" s="4"/>
      <c r="G3427" s="4"/>
    </row>
    <row r="3428" spans="5:7">
      <c r="E3428" s="4"/>
      <c r="F3428" s="4"/>
      <c r="G3428" s="4"/>
    </row>
    <row r="3429" spans="5:7">
      <c r="E3429" s="4"/>
      <c r="F3429" s="4"/>
      <c r="G3429" s="4"/>
    </row>
    <row r="3430" spans="5:7">
      <c r="E3430" s="4"/>
      <c r="F3430" s="4"/>
      <c r="G3430" s="4"/>
    </row>
    <row r="3431" spans="5:7">
      <c r="E3431" s="4"/>
      <c r="F3431" s="4"/>
      <c r="G3431" s="4"/>
    </row>
    <row r="3432" spans="5:7">
      <c r="E3432" s="4"/>
      <c r="F3432" s="4"/>
      <c r="G3432" s="4"/>
    </row>
    <row r="3433" spans="5:7">
      <c r="E3433" s="4"/>
      <c r="F3433" s="4"/>
      <c r="G3433" s="4"/>
    </row>
    <row r="3434" spans="5:7">
      <c r="E3434" s="4"/>
      <c r="F3434" s="4"/>
      <c r="G3434" s="4"/>
    </row>
    <row r="3435" spans="5:7">
      <c r="E3435" s="4"/>
      <c r="F3435" s="4"/>
      <c r="G3435" s="4"/>
    </row>
    <row r="3436" spans="5:7">
      <c r="E3436" s="4"/>
      <c r="F3436" s="4"/>
      <c r="G3436" s="4"/>
    </row>
    <row r="3437" spans="5:7">
      <c r="E3437" s="4"/>
      <c r="F3437" s="4"/>
      <c r="G3437" s="4"/>
    </row>
    <row r="3438" spans="5:7">
      <c r="E3438" s="4"/>
      <c r="F3438" s="4"/>
      <c r="G3438" s="4"/>
    </row>
    <row r="3439" spans="5:7">
      <c r="E3439" s="4"/>
      <c r="F3439" s="4"/>
      <c r="G3439" s="4"/>
    </row>
    <row r="3440" spans="5:7">
      <c r="E3440" s="4"/>
      <c r="F3440" s="4"/>
      <c r="G3440" s="4"/>
    </row>
    <row r="3441" spans="5:7">
      <c r="E3441" s="4"/>
      <c r="F3441" s="4"/>
      <c r="G3441" s="4"/>
    </row>
    <row r="3442" spans="5:7">
      <c r="E3442" s="4"/>
      <c r="F3442" s="4"/>
      <c r="G3442" s="4"/>
    </row>
    <row r="3443" spans="5:7">
      <c r="E3443" s="4"/>
      <c r="F3443" s="4"/>
      <c r="G3443" s="4"/>
    </row>
    <row r="3444" spans="5:7">
      <c r="E3444" s="4"/>
      <c r="F3444" s="4"/>
      <c r="G3444" s="4"/>
    </row>
    <row r="3445" spans="5:7">
      <c r="E3445" s="4"/>
      <c r="F3445" s="4"/>
      <c r="G3445" s="4"/>
    </row>
    <row r="3446" spans="5:7">
      <c r="E3446" s="4"/>
      <c r="F3446" s="4"/>
      <c r="G3446" s="4"/>
    </row>
    <row r="3447" spans="5:7">
      <c r="E3447" s="4"/>
      <c r="F3447" s="4"/>
      <c r="G3447" s="4"/>
    </row>
    <row r="3448" spans="5:7">
      <c r="E3448" s="4"/>
      <c r="F3448" s="4"/>
      <c r="G3448" s="4"/>
    </row>
    <row r="3449" spans="5:7">
      <c r="E3449" s="4"/>
      <c r="F3449" s="4"/>
      <c r="G3449" s="4"/>
    </row>
    <row r="3450" spans="5:7">
      <c r="E3450" s="4"/>
      <c r="F3450" s="4"/>
      <c r="G3450" s="4"/>
    </row>
    <row r="3451" spans="5:7">
      <c r="E3451" s="4"/>
      <c r="F3451" s="4"/>
      <c r="G3451" s="4"/>
    </row>
    <row r="3452" spans="5:7">
      <c r="E3452" s="4"/>
      <c r="F3452" s="4"/>
      <c r="G3452" s="4"/>
    </row>
    <row r="3453" spans="5:7">
      <c r="E3453" s="4"/>
      <c r="F3453" s="4"/>
      <c r="G3453" s="4"/>
    </row>
    <row r="3454" spans="5:7">
      <c r="E3454" s="4"/>
      <c r="F3454" s="4"/>
      <c r="G3454" s="4"/>
    </row>
    <row r="3455" spans="5:7">
      <c r="E3455" s="4"/>
      <c r="F3455" s="4"/>
      <c r="G3455" s="4"/>
    </row>
    <row r="3456" spans="5:7">
      <c r="E3456" s="4"/>
      <c r="F3456" s="4"/>
      <c r="G3456" s="4"/>
    </row>
    <row r="3457" spans="5:7">
      <c r="E3457" s="4"/>
      <c r="F3457" s="4"/>
      <c r="G3457" s="4"/>
    </row>
    <row r="3458" spans="5:7">
      <c r="E3458" s="4"/>
      <c r="F3458" s="4"/>
      <c r="G3458" s="4"/>
    </row>
    <row r="3459" spans="5:7">
      <c r="E3459" s="4"/>
      <c r="F3459" s="4"/>
      <c r="G3459" s="4"/>
    </row>
    <row r="3460" spans="5:7">
      <c r="E3460" s="4"/>
      <c r="F3460" s="4"/>
      <c r="G3460" s="4"/>
    </row>
    <row r="3461" spans="5:7">
      <c r="E3461" s="4"/>
      <c r="F3461" s="4"/>
      <c r="G3461" s="4"/>
    </row>
    <row r="3462" spans="5:7">
      <c r="E3462" s="4"/>
      <c r="F3462" s="4"/>
      <c r="G3462" s="4"/>
    </row>
    <row r="3463" spans="5:7">
      <c r="E3463" s="4"/>
      <c r="F3463" s="4"/>
      <c r="G3463" s="4"/>
    </row>
    <row r="3464" spans="5:7">
      <c r="E3464" s="4"/>
      <c r="F3464" s="4"/>
      <c r="G3464" s="4"/>
    </row>
    <row r="3465" spans="5:7">
      <c r="E3465" s="4"/>
      <c r="F3465" s="4"/>
      <c r="G3465" s="4"/>
    </row>
    <row r="3466" spans="5:7">
      <c r="E3466" s="4"/>
      <c r="F3466" s="4"/>
      <c r="G3466" s="4"/>
    </row>
    <row r="3467" spans="5:7">
      <c r="E3467" s="4"/>
      <c r="F3467" s="4"/>
      <c r="G3467" s="4"/>
    </row>
    <row r="3468" spans="5:7">
      <c r="E3468" s="4"/>
      <c r="F3468" s="4"/>
      <c r="G3468" s="4"/>
    </row>
    <row r="3469" spans="5:7">
      <c r="E3469" s="4"/>
      <c r="F3469" s="4"/>
      <c r="G3469" s="4"/>
    </row>
    <row r="3470" spans="5:7">
      <c r="E3470" s="4"/>
      <c r="F3470" s="4"/>
      <c r="G3470" s="4"/>
    </row>
    <row r="3471" spans="5:7">
      <c r="E3471" s="4"/>
      <c r="F3471" s="4"/>
      <c r="G3471" s="4"/>
    </row>
    <row r="3472" spans="5:7">
      <c r="E3472" s="4"/>
      <c r="F3472" s="4"/>
      <c r="G3472" s="4"/>
    </row>
    <row r="3473" spans="5:7">
      <c r="E3473" s="4"/>
      <c r="F3473" s="4"/>
      <c r="G3473" s="4"/>
    </row>
    <row r="3474" spans="5:7">
      <c r="E3474" s="4"/>
      <c r="F3474" s="4"/>
      <c r="G3474" s="4"/>
    </row>
    <row r="3475" spans="5:7">
      <c r="E3475" s="4"/>
      <c r="F3475" s="4"/>
      <c r="G3475" s="4"/>
    </row>
    <row r="3476" spans="5:7">
      <c r="E3476" s="4"/>
      <c r="F3476" s="4"/>
      <c r="G3476" s="4"/>
    </row>
    <row r="3477" spans="5:7">
      <c r="E3477" s="4"/>
      <c r="F3477" s="4"/>
      <c r="G3477" s="4"/>
    </row>
    <row r="3478" spans="5:7">
      <c r="E3478" s="4"/>
      <c r="F3478" s="4"/>
      <c r="G3478" s="4"/>
    </row>
    <row r="3479" spans="5:7">
      <c r="E3479" s="4"/>
      <c r="F3479" s="4"/>
      <c r="G3479" s="4"/>
    </row>
    <row r="3480" spans="5:7">
      <c r="E3480" s="4"/>
      <c r="F3480" s="4"/>
      <c r="G3480" s="4"/>
    </row>
    <row r="3481" spans="5:7">
      <c r="E3481" s="4"/>
      <c r="F3481" s="4"/>
      <c r="G3481" s="4"/>
    </row>
    <row r="3482" spans="5:7">
      <c r="E3482" s="4"/>
      <c r="F3482" s="4"/>
      <c r="G3482" s="4"/>
    </row>
    <row r="3483" spans="5:7">
      <c r="E3483" s="4"/>
      <c r="F3483" s="4"/>
      <c r="G3483" s="4"/>
    </row>
    <row r="3484" spans="5:7">
      <c r="E3484" s="4"/>
      <c r="F3484" s="4"/>
      <c r="G3484" s="4"/>
    </row>
    <row r="3485" spans="5:7">
      <c r="E3485" s="4"/>
      <c r="F3485" s="4"/>
      <c r="G3485" s="4"/>
    </row>
    <row r="3486" spans="5:7">
      <c r="E3486" s="4"/>
      <c r="F3486" s="4"/>
      <c r="G3486" s="4"/>
    </row>
    <row r="3487" spans="5:7">
      <c r="E3487" s="4"/>
      <c r="F3487" s="4"/>
      <c r="G3487" s="4"/>
    </row>
    <row r="3488" spans="5:7">
      <c r="E3488" s="4"/>
      <c r="F3488" s="4"/>
      <c r="G3488" s="4"/>
    </row>
    <row r="3489" spans="5:7">
      <c r="E3489" s="4"/>
      <c r="F3489" s="4"/>
      <c r="G3489" s="4"/>
    </row>
    <row r="3490" spans="5:7">
      <c r="E3490" s="4"/>
      <c r="F3490" s="4"/>
      <c r="G3490" s="4"/>
    </row>
    <row r="3491" spans="5:7">
      <c r="E3491" s="4"/>
      <c r="F3491" s="4"/>
      <c r="G3491" s="4"/>
    </row>
    <row r="3492" spans="5:7">
      <c r="E3492" s="4"/>
      <c r="F3492" s="4"/>
      <c r="G3492" s="4"/>
    </row>
    <row r="3493" spans="5:7">
      <c r="E3493" s="4"/>
      <c r="F3493" s="4"/>
      <c r="G3493" s="4"/>
    </row>
    <row r="3494" spans="5:7">
      <c r="E3494" s="4"/>
      <c r="F3494" s="4"/>
      <c r="G3494" s="4"/>
    </row>
    <row r="3495" spans="5:7">
      <c r="E3495" s="4"/>
      <c r="F3495" s="4"/>
      <c r="G3495" s="4"/>
    </row>
    <row r="3496" spans="5:7">
      <c r="E3496" s="4"/>
      <c r="F3496" s="4"/>
      <c r="G3496" s="4"/>
    </row>
    <row r="3497" spans="5:7">
      <c r="E3497" s="4"/>
      <c r="F3497" s="4"/>
      <c r="G3497" s="4"/>
    </row>
    <row r="3498" spans="5:7">
      <c r="E3498" s="4"/>
      <c r="F3498" s="4"/>
      <c r="G3498" s="4"/>
    </row>
    <row r="3499" spans="5:7">
      <c r="E3499" s="4"/>
      <c r="F3499" s="4"/>
      <c r="G3499" s="4"/>
    </row>
    <row r="3500" spans="5:7">
      <c r="E3500" s="4"/>
      <c r="F3500" s="4"/>
      <c r="G3500" s="4"/>
    </row>
    <row r="3501" spans="5:7">
      <c r="E3501" s="4"/>
      <c r="F3501" s="4"/>
      <c r="G3501" s="4"/>
    </row>
    <row r="3502" spans="5:7">
      <c r="E3502" s="4"/>
      <c r="F3502" s="4"/>
      <c r="G3502" s="4"/>
    </row>
    <row r="3503" spans="5:7">
      <c r="E3503" s="4"/>
      <c r="F3503" s="4"/>
      <c r="G3503" s="4"/>
    </row>
    <row r="3504" spans="5:7">
      <c r="E3504" s="4"/>
      <c r="F3504" s="4"/>
      <c r="G3504" s="4"/>
    </row>
    <row r="3505" spans="5:7">
      <c r="E3505" s="4"/>
      <c r="F3505" s="4"/>
      <c r="G3505" s="4"/>
    </row>
    <row r="3506" spans="5:7">
      <c r="E3506" s="4"/>
      <c r="F3506" s="4"/>
      <c r="G3506" s="4"/>
    </row>
    <row r="3507" spans="5:7">
      <c r="E3507" s="4"/>
      <c r="F3507" s="4"/>
      <c r="G3507" s="4"/>
    </row>
    <row r="3508" spans="5:7">
      <c r="E3508" s="4"/>
      <c r="F3508" s="4"/>
      <c r="G3508" s="4"/>
    </row>
    <row r="3509" spans="5:7">
      <c r="E3509" s="4"/>
      <c r="F3509" s="4"/>
      <c r="G3509" s="4"/>
    </row>
    <row r="3510" spans="5:7">
      <c r="E3510" s="4"/>
      <c r="F3510" s="4"/>
      <c r="G3510" s="4"/>
    </row>
    <row r="3511" spans="5:7">
      <c r="E3511" s="4"/>
      <c r="F3511" s="4"/>
      <c r="G3511" s="4"/>
    </row>
    <row r="3512" spans="5:7">
      <c r="E3512" s="4"/>
      <c r="F3512" s="4"/>
      <c r="G3512" s="4"/>
    </row>
    <row r="3513" spans="5:7">
      <c r="E3513" s="4"/>
      <c r="F3513" s="4"/>
      <c r="G3513" s="4"/>
    </row>
    <row r="3514" spans="5:7">
      <c r="E3514" s="4"/>
      <c r="F3514" s="4"/>
      <c r="G3514" s="4"/>
    </row>
    <row r="3515" spans="5:7">
      <c r="E3515" s="4"/>
      <c r="F3515" s="4"/>
      <c r="G3515" s="4"/>
    </row>
    <row r="3516" spans="5:7">
      <c r="E3516" s="4"/>
      <c r="F3516" s="4"/>
      <c r="G3516" s="4"/>
    </row>
    <row r="3517" spans="5:7">
      <c r="E3517" s="4"/>
      <c r="F3517" s="4"/>
      <c r="G3517" s="4"/>
    </row>
    <row r="3518" spans="5:7">
      <c r="E3518" s="4"/>
      <c r="F3518" s="4"/>
      <c r="G3518" s="4"/>
    </row>
    <row r="3519" spans="5:7">
      <c r="E3519" s="4"/>
      <c r="F3519" s="4"/>
      <c r="G3519" s="4"/>
    </row>
    <row r="3520" spans="5:7">
      <c r="E3520" s="4"/>
      <c r="F3520" s="4"/>
      <c r="G3520" s="4"/>
    </row>
    <row r="3521" spans="5:7">
      <c r="E3521" s="4"/>
      <c r="F3521" s="4"/>
      <c r="G3521" s="4"/>
    </row>
    <row r="3522" spans="5:7">
      <c r="E3522" s="4"/>
      <c r="F3522" s="4"/>
      <c r="G3522" s="4"/>
    </row>
    <row r="3523" spans="5:7">
      <c r="E3523" s="4"/>
      <c r="F3523" s="4"/>
      <c r="G3523" s="4"/>
    </row>
    <row r="3524" spans="5:7">
      <c r="E3524" s="4"/>
      <c r="F3524" s="4"/>
      <c r="G3524" s="4"/>
    </row>
    <row r="3525" spans="5:7">
      <c r="E3525" s="4"/>
      <c r="F3525" s="4"/>
      <c r="G3525" s="4"/>
    </row>
    <row r="3526" spans="5:7">
      <c r="E3526" s="4"/>
      <c r="F3526" s="4"/>
      <c r="G3526" s="4"/>
    </row>
    <row r="3527" spans="5:7">
      <c r="E3527" s="4"/>
      <c r="F3527" s="4"/>
      <c r="G3527" s="4"/>
    </row>
    <row r="3528" spans="5:7">
      <c r="E3528" s="4"/>
      <c r="F3528" s="4"/>
      <c r="G3528" s="4"/>
    </row>
    <row r="3529" spans="5:7">
      <c r="E3529" s="4"/>
      <c r="F3529" s="4"/>
      <c r="G3529" s="4"/>
    </row>
    <row r="3530" spans="5:7">
      <c r="E3530" s="4"/>
      <c r="F3530" s="4"/>
      <c r="G3530" s="4"/>
    </row>
    <row r="3531" spans="5:7">
      <c r="E3531" s="4"/>
      <c r="F3531" s="4"/>
      <c r="G3531" s="4"/>
    </row>
    <row r="3532" spans="5:7">
      <c r="E3532" s="4"/>
      <c r="F3532" s="4"/>
      <c r="G3532" s="4"/>
    </row>
    <row r="3533" spans="5:7">
      <c r="E3533" s="4"/>
      <c r="F3533" s="4"/>
      <c r="G3533" s="4"/>
    </row>
    <row r="3534" spans="5:7">
      <c r="E3534" s="4"/>
      <c r="F3534" s="4"/>
      <c r="G3534" s="4"/>
    </row>
    <row r="3535" spans="5:7">
      <c r="E3535" s="4"/>
      <c r="F3535" s="4"/>
      <c r="G3535" s="4"/>
    </row>
    <row r="3536" spans="5:7">
      <c r="E3536" s="4"/>
      <c r="F3536" s="4"/>
      <c r="G3536" s="4"/>
    </row>
    <row r="3537" spans="5:7">
      <c r="E3537" s="4"/>
      <c r="F3537" s="4"/>
      <c r="G3537" s="4"/>
    </row>
    <row r="3538" spans="5:7">
      <c r="E3538" s="4"/>
      <c r="F3538" s="4"/>
      <c r="G3538" s="4"/>
    </row>
    <row r="3539" spans="5:7">
      <c r="E3539" s="4"/>
      <c r="F3539" s="4"/>
      <c r="G3539" s="4"/>
    </row>
    <row r="3540" spans="5:7">
      <c r="E3540" s="4"/>
      <c r="F3540" s="4"/>
      <c r="G3540" s="4"/>
    </row>
    <row r="3541" spans="5:7">
      <c r="E3541" s="4"/>
      <c r="F3541" s="4"/>
      <c r="G3541" s="4"/>
    </row>
    <row r="3542" spans="5:7">
      <c r="E3542" s="4"/>
      <c r="F3542" s="4"/>
      <c r="G3542" s="4"/>
    </row>
    <row r="3543" spans="5:7">
      <c r="E3543" s="4"/>
      <c r="F3543" s="4"/>
      <c r="G3543" s="4"/>
    </row>
    <row r="3544" spans="5:7">
      <c r="E3544" s="4"/>
      <c r="F3544" s="4"/>
      <c r="G3544" s="4"/>
    </row>
    <row r="3545" spans="5:7">
      <c r="E3545" s="4"/>
      <c r="F3545" s="4"/>
      <c r="G3545" s="4"/>
    </row>
    <row r="3546" spans="5:7">
      <c r="E3546" s="4"/>
      <c r="F3546" s="4"/>
      <c r="G3546" s="4"/>
    </row>
    <row r="3547" spans="5:7">
      <c r="E3547" s="4"/>
      <c r="F3547" s="4"/>
      <c r="G3547" s="4"/>
    </row>
    <row r="3548" spans="5:7">
      <c r="E3548" s="4"/>
      <c r="F3548" s="4"/>
      <c r="G3548" s="4"/>
    </row>
    <row r="3549" spans="5:7">
      <c r="E3549" s="4"/>
      <c r="F3549" s="4"/>
      <c r="G3549" s="4"/>
    </row>
    <row r="3550" spans="5:7">
      <c r="E3550" s="4"/>
      <c r="F3550" s="4"/>
      <c r="G3550" s="4"/>
    </row>
    <row r="3551" spans="5:7">
      <c r="E3551" s="4"/>
      <c r="F3551" s="4"/>
      <c r="G3551" s="4"/>
    </row>
    <row r="3552" spans="5:7">
      <c r="E3552" s="4"/>
      <c r="F3552" s="4"/>
      <c r="G3552" s="4"/>
    </row>
    <row r="3553" spans="5:7">
      <c r="E3553" s="4"/>
      <c r="F3553" s="4"/>
      <c r="G3553" s="4"/>
    </row>
    <row r="3554" spans="5:7">
      <c r="E3554" s="4"/>
      <c r="F3554" s="4"/>
      <c r="G3554" s="4"/>
    </row>
    <row r="3555" spans="5:7">
      <c r="E3555" s="4"/>
      <c r="F3555" s="4"/>
      <c r="G3555" s="4"/>
    </row>
    <row r="3556" spans="5:7">
      <c r="E3556" s="4"/>
      <c r="F3556" s="4"/>
      <c r="G3556" s="4"/>
    </row>
    <row r="3557" spans="5:7">
      <c r="E3557" s="4"/>
      <c r="F3557" s="4"/>
      <c r="G3557" s="4"/>
    </row>
    <row r="3558" spans="5:7">
      <c r="E3558" s="4"/>
      <c r="F3558" s="4"/>
      <c r="G3558" s="4"/>
    </row>
    <row r="3559" spans="5:7">
      <c r="E3559" s="4"/>
      <c r="F3559" s="4"/>
      <c r="G3559" s="4"/>
    </row>
    <row r="3560" spans="5:7">
      <c r="E3560" s="4"/>
      <c r="F3560" s="4"/>
      <c r="G3560" s="4"/>
    </row>
    <row r="3561" spans="5:7">
      <c r="E3561" s="4"/>
      <c r="F3561" s="4"/>
      <c r="G3561" s="4"/>
    </row>
    <row r="3562" spans="5:7">
      <c r="E3562" s="4"/>
      <c r="F3562" s="4"/>
      <c r="G3562" s="4"/>
    </row>
    <row r="3563" spans="5:7">
      <c r="E3563" s="4"/>
      <c r="F3563" s="4"/>
      <c r="G3563" s="4"/>
    </row>
    <row r="3564" spans="5:7">
      <c r="E3564" s="4"/>
      <c r="F3564" s="4"/>
      <c r="G3564" s="4"/>
    </row>
    <row r="3565" spans="5:7">
      <c r="E3565" s="4"/>
      <c r="F3565" s="4"/>
      <c r="G3565" s="4"/>
    </row>
    <row r="3566" spans="5:7">
      <c r="E3566" s="4"/>
      <c r="F3566" s="4"/>
      <c r="G3566" s="4"/>
    </row>
    <row r="3567" spans="5:7">
      <c r="E3567" s="4"/>
      <c r="F3567" s="4"/>
      <c r="G3567" s="4"/>
    </row>
    <row r="3568" spans="5:7">
      <c r="E3568" s="4"/>
      <c r="F3568" s="4"/>
      <c r="G3568" s="4"/>
    </row>
    <row r="3569" spans="5:7">
      <c r="E3569" s="4"/>
      <c r="F3569" s="4"/>
      <c r="G3569" s="4"/>
    </row>
    <row r="3570" spans="5:7">
      <c r="E3570" s="4"/>
      <c r="F3570" s="4"/>
      <c r="G3570" s="4"/>
    </row>
    <row r="3571" spans="5:7">
      <c r="E3571" s="4"/>
      <c r="F3571" s="4"/>
      <c r="G3571" s="4"/>
    </row>
    <row r="3572" spans="5:7">
      <c r="E3572" s="4"/>
      <c r="F3572" s="4"/>
      <c r="G3572" s="4"/>
    </row>
    <row r="3573" spans="5:7">
      <c r="E3573" s="4"/>
      <c r="F3573" s="4"/>
      <c r="G3573" s="4"/>
    </row>
    <row r="3574" spans="5:7">
      <c r="E3574" s="4"/>
      <c r="F3574" s="4"/>
      <c r="G3574" s="4"/>
    </row>
    <row r="3575" spans="5:7">
      <c r="E3575" s="4"/>
      <c r="F3575" s="4"/>
      <c r="G3575" s="4"/>
    </row>
    <row r="3576" spans="5:7">
      <c r="E3576" s="4"/>
      <c r="F3576" s="4"/>
      <c r="G3576" s="4"/>
    </row>
    <row r="3577" spans="5:7">
      <c r="E3577" s="4"/>
      <c r="F3577" s="4"/>
      <c r="G3577" s="4"/>
    </row>
    <row r="3578" spans="5:7">
      <c r="E3578" s="4"/>
      <c r="F3578" s="4"/>
      <c r="G3578" s="4"/>
    </row>
    <row r="3579" spans="5:7">
      <c r="E3579" s="4"/>
      <c r="F3579" s="4"/>
      <c r="G3579" s="4"/>
    </row>
    <row r="3580" spans="5:7">
      <c r="E3580" s="4"/>
      <c r="F3580" s="4"/>
      <c r="G3580" s="4"/>
    </row>
    <row r="3581" spans="5:7">
      <c r="E3581" s="4"/>
      <c r="F3581" s="4"/>
      <c r="G3581" s="4"/>
    </row>
    <row r="3582" spans="5:7">
      <c r="E3582" s="4"/>
      <c r="F3582" s="4"/>
      <c r="G3582" s="4"/>
    </row>
    <row r="3583" spans="5:7">
      <c r="E3583" s="4"/>
      <c r="F3583" s="4"/>
      <c r="G3583" s="4"/>
    </row>
    <row r="3584" spans="5:7">
      <c r="E3584" s="4"/>
      <c r="F3584" s="4"/>
      <c r="G3584" s="4"/>
    </row>
    <row r="3585" spans="5:7">
      <c r="E3585" s="4"/>
      <c r="F3585" s="4"/>
      <c r="G3585" s="4"/>
    </row>
    <row r="3586" spans="5:7">
      <c r="E3586" s="4"/>
      <c r="F3586" s="4"/>
      <c r="G3586" s="4"/>
    </row>
    <row r="3587" spans="5:7">
      <c r="E3587" s="4"/>
      <c r="F3587" s="4"/>
      <c r="G3587" s="4"/>
    </row>
    <row r="3588" spans="5:7">
      <c r="E3588" s="4"/>
      <c r="F3588" s="4"/>
      <c r="G3588" s="4"/>
    </row>
    <row r="3589" spans="5:7">
      <c r="E3589" s="4"/>
      <c r="F3589" s="4"/>
      <c r="G3589" s="4"/>
    </row>
    <row r="3590" spans="5:7">
      <c r="E3590" s="4"/>
      <c r="F3590" s="4"/>
      <c r="G3590" s="4"/>
    </row>
    <row r="3591" spans="5:7">
      <c r="E3591" s="4"/>
      <c r="F3591" s="4"/>
      <c r="G3591" s="4"/>
    </row>
    <row r="3592" spans="5:7">
      <c r="E3592" s="4"/>
      <c r="F3592" s="4"/>
      <c r="G3592" s="4"/>
    </row>
    <row r="3593" spans="5:7">
      <c r="E3593" s="4"/>
      <c r="F3593" s="4"/>
      <c r="G3593" s="4"/>
    </row>
    <row r="3594" spans="5:7">
      <c r="E3594" s="4"/>
      <c r="F3594" s="4"/>
      <c r="G3594" s="4"/>
    </row>
    <row r="3595" spans="5:7">
      <c r="E3595" s="4"/>
      <c r="F3595" s="4"/>
      <c r="G3595" s="4"/>
    </row>
    <row r="3596" spans="5:7">
      <c r="E3596" s="4"/>
      <c r="F3596" s="4"/>
      <c r="G3596" s="4"/>
    </row>
    <row r="3597" spans="5:7">
      <c r="E3597" s="4"/>
      <c r="F3597" s="4"/>
      <c r="G3597" s="4"/>
    </row>
    <row r="3598" spans="5:7">
      <c r="E3598" s="4"/>
      <c r="F3598" s="4"/>
      <c r="G3598" s="4"/>
    </row>
    <row r="3599" spans="5:7">
      <c r="E3599" s="4"/>
      <c r="F3599" s="4"/>
      <c r="G3599" s="4"/>
    </row>
    <row r="3600" spans="5:7">
      <c r="E3600" s="4"/>
      <c r="F3600" s="4"/>
      <c r="G3600" s="4"/>
    </row>
    <row r="3601" spans="5:7">
      <c r="E3601" s="4"/>
      <c r="F3601" s="4"/>
      <c r="G3601" s="4"/>
    </row>
    <row r="3602" spans="5:7">
      <c r="E3602" s="4"/>
      <c r="F3602" s="4"/>
      <c r="G3602" s="4"/>
    </row>
    <row r="3603" spans="5:7">
      <c r="E3603" s="4"/>
      <c r="F3603" s="4"/>
      <c r="G3603" s="4"/>
    </row>
    <row r="3604" spans="5:7">
      <c r="E3604" s="4"/>
      <c r="F3604" s="4"/>
      <c r="G3604" s="4"/>
    </row>
    <row r="3605" spans="5:7">
      <c r="E3605" s="4"/>
      <c r="F3605" s="4"/>
      <c r="G3605" s="4"/>
    </row>
    <row r="3606" spans="5:7">
      <c r="E3606" s="4"/>
      <c r="F3606" s="4"/>
      <c r="G3606" s="4"/>
    </row>
    <row r="3607" spans="5:7">
      <c r="E3607" s="4"/>
      <c r="F3607" s="4"/>
      <c r="G3607" s="4"/>
    </row>
    <row r="3608" spans="5:7">
      <c r="E3608" s="4"/>
      <c r="F3608" s="4"/>
      <c r="G3608" s="4"/>
    </row>
    <row r="3609" spans="5:7">
      <c r="E3609" s="4"/>
      <c r="F3609" s="4"/>
      <c r="G3609" s="4"/>
    </row>
    <row r="3610" spans="5:7">
      <c r="E3610" s="4"/>
      <c r="F3610" s="4"/>
      <c r="G3610" s="4"/>
    </row>
    <row r="3611" spans="5:7">
      <c r="E3611" s="4"/>
      <c r="F3611" s="4"/>
      <c r="G3611" s="4"/>
    </row>
    <row r="3612" spans="5:7">
      <c r="E3612" s="4"/>
      <c r="F3612" s="4"/>
      <c r="G3612" s="4"/>
    </row>
    <row r="3613" spans="5:7">
      <c r="E3613" s="4"/>
      <c r="F3613" s="4"/>
      <c r="G3613" s="4"/>
    </row>
    <row r="3614" spans="5:7">
      <c r="E3614" s="4"/>
      <c r="F3614" s="4"/>
      <c r="G3614" s="4"/>
    </row>
    <row r="3615" spans="5:7">
      <c r="E3615" s="4"/>
      <c r="F3615" s="4"/>
      <c r="G3615" s="4"/>
    </row>
    <row r="3616" spans="5:7">
      <c r="E3616" s="4"/>
      <c r="F3616" s="4"/>
      <c r="G3616" s="4"/>
    </row>
    <row r="3617" spans="5:7">
      <c r="E3617" s="4"/>
      <c r="F3617" s="4"/>
      <c r="G3617" s="4"/>
    </row>
    <row r="3618" spans="5:7">
      <c r="E3618" s="4"/>
      <c r="F3618" s="4"/>
      <c r="G3618" s="4"/>
    </row>
    <row r="3619" spans="5:7">
      <c r="E3619" s="4"/>
      <c r="F3619" s="4"/>
      <c r="G3619" s="4"/>
    </row>
    <row r="3620" spans="5:7">
      <c r="E3620" s="4"/>
      <c r="F3620" s="4"/>
      <c r="G3620" s="4"/>
    </row>
    <row r="3621" spans="5:7">
      <c r="E3621" s="4"/>
      <c r="F3621" s="4"/>
      <c r="G3621" s="4"/>
    </row>
    <row r="3622" spans="5:7">
      <c r="E3622" s="4"/>
      <c r="F3622" s="4"/>
      <c r="G3622" s="4"/>
    </row>
    <row r="3623" spans="5:7">
      <c r="E3623" s="4"/>
      <c r="F3623" s="4"/>
      <c r="G3623" s="4"/>
    </row>
    <row r="3624" spans="5:7">
      <c r="E3624" s="4"/>
      <c r="F3624" s="4"/>
      <c r="G3624" s="4"/>
    </row>
    <row r="3625" spans="5:7">
      <c r="E3625" s="4"/>
      <c r="F3625" s="4"/>
      <c r="G3625" s="4"/>
    </row>
    <row r="3626" spans="5:7">
      <c r="E3626" s="4"/>
      <c r="F3626" s="4"/>
      <c r="G3626" s="4"/>
    </row>
    <row r="3627" spans="5:7">
      <c r="E3627" s="4"/>
      <c r="F3627" s="4"/>
      <c r="G3627" s="4"/>
    </row>
    <row r="3628" spans="5:7">
      <c r="E3628" s="4"/>
      <c r="F3628" s="4"/>
      <c r="G3628" s="4"/>
    </row>
    <row r="3629" spans="5:7">
      <c r="E3629" s="4"/>
      <c r="F3629" s="4"/>
      <c r="G3629" s="4"/>
    </row>
    <row r="3630" spans="5:7">
      <c r="E3630" s="4"/>
      <c r="F3630" s="4"/>
      <c r="G3630" s="4"/>
    </row>
    <row r="3631" spans="5:7">
      <c r="E3631" s="4"/>
      <c r="F3631" s="4"/>
      <c r="G3631" s="4"/>
    </row>
    <row r="3632" spans="5:7">
      <c r="E3632" s="4"/>
      <c r="F3632" s="4"/>
      <c r="G3632" s="4"/>
    </row>
    <row r="3633" spans="5:7">
      <c r="E3633" s="4"/>
      <c r="F3633" s="4"/>
      <c r="G3633" s="4"/>
    </row>
    <row r="3634" spans="5:7">
      <c r="E3634" s="4"/>
      <c r="F3634" s="4"/>
      <c r="G3634" s="4"/>
    </row>
    <row r="3635" spans="5:7">
      <c r="E3635" s="4"/>
      <c r="F3635" s="4"/>
      <c r="G3635" s="4"/>
    </row>
    <row r="3636" spans="5:7">
      <c r="E3636" s="4"/>
      <c r="F3636" s="4"/>
      <c r="G3636" s="4"/>
    </row>
    <row r="3637" spans="5:7">
      <c r="E3637" s="4"/>
      <c r="F3637" s="4"/>
      <c r="G3637" s="4"/>
    </row>
    <row r="3638" spans="5:7">
      <c r="E3638" s="4"/>
      <c r="F3638" s="4"/>
      <c r="G3638" s="4"/>
    </row>
    <row r="3639" spans="5:7">
      <c r="E3639" s="4"/>
      <c r="F3639" s="4"/>
      <c r="G3639" s="4"/>
    </row>
    <row r="3640" spans="5:7">
      <c r="E3640" s="4"/>
      <c r="F3640" s="4"/>
      <c r="G3640" s="4"/>
    </row>
    <row r="3641" spans="5:7">
      <c r="E3641" s="4"/>
      <c r="F3641" s="4"/>
      <c r="G3641" s="4"/>
    </row>
    <row r="3642" spans="5:7">
      <c r="E3642" s="4"/>
      <c r="F3642" s="4"/>
      <c r="G3642" s="4"/>
    </row>
    <row r="3643" spans="5:7">
      <c r="E3643" s="4"/>
      <c r="F3643" s="4"/>
      <c r="G3643" s="4"/>
    </row>
    <row r="3644" spans="5:7">
      <c r="E3644" s="4"/>
      <c r="F3644" s="4"/>
      <c r="G3644" s="4"/>
    </row>
    <row r="3645" spans="5:7">
      <c r="E3645" s="4"/>
      <c r="F3645" s="4"/>
      <c r="G3645" s="4"/>
    </row>
    <row r="3646" spans="5:7">
      <c r="E3646" s="4"/>
      <c r="F3646" s="4"/>
      <c r="G3646" s="4"/>
    </row>
    <row r="3647" spans="5:7">
      <c r="E3647" s="4"/>
      <c r="F3647" s="4"/>
      <c r="G3647" s="4"/>
    </row>
    <row r="3648" spans="5:7">
      <c r="E3648" s="4"/>
      <c r="F3648" s="4"/>
      <c r="G3648" s="4"/>
    </row>
    <row r="3649" spans="5:7">
      <c r="E3649" s="4"/>
      <c r="F3649" s="4"/>
      <c r="G3649" s="4"/>
    </row>
    <row r="3650" spans="5:7">
      <c r="E3650" s="4"/>
      <c r="F3650" s="4"/>
      <c r="G3650" s="4"/>
    </row>
    <row r="3651" spans="5:7">
      <c r="E3651" s="4"/>
      <c r="F3651" s="4"/>
      <c r="G3651" s="4"/>
    </row>
    <row r="3652" spans="5:7">
      <c r="E3652" s="4"/>
      <c r="F3652" s="4"/>
      <c r="G3652" s="4"/>
    </row>
    <row r="3653" spans="5:7">
      <c r="E3653" s="4"/>
      <c r="F3653" s="4"/>
      <c r="G3653" s="4"/>
    </row>
    <row r="3654" spans="5:7">
      <c r="E3654" s="4"/>
      <c r="F3654" s="4"/>
      <c r="G3654" s="4"/>
    </row>
    <row r="3655" spans="5:7">
      <c r="E3655" s="4"/>
      <c r="F3655" s="4"/>
      <c r="G3655" s="4"/>
    </row>
    <row r="3656" spans="5:7">
      <c r="E3656" s="4"/>
      <c r="F3656" s="4"/>
      <c r="G3656" s="4"/>
    </row>
    <row r="3657" spans="5:7">
      <c r="E3657" s="4"/>
      <c r="F3657" s="4"/>
      <c r="G3657" s="4"/>
    </row>
    <row r="3658" spans="5:7">
      <c r="E3658" s="4"/>
      <c r="F3658" s="4"/>
      <c r="G3658" s="4"/>
    </row>
    <row r="3659" spans="5:7">
      <c r="E3659" s="4"/>
      <c r="F3659" s="4"/>
      <c r="G3659" s="4"/>
    </row>
    <row r="3660" spans="5:7">
      <c r="E3660" s="4"/>
      <c r="F3660" s="4"/>
      <c r="G3660" s="4"/>
    </row>
    <row r="3661" spans="5:7">
      <c r="E3661" s="4"/>
      <c r="F3661" s="4"/>
      <c r="G3661" s="4"/>
    </row>
    <row r="3662" spans="5:7">
      <c r="E3662" s="4"/>
      <c r="F3662" s="4"/>
      <c r="G3662" s="4"/>
    </row>
    <row r="3663" spans="5:7">
      <c r="E3663" s="4"/>
      <c r="F3663" s="4"/>
      <c r="G3663" s="4"/>
    </row>
    <row r="3664" spans="5:7">
      <c r="E3664" s="4"/>
      <c r="F3664" s="4"/>
      <c r="G3664" s="4"/>
    </row>
    <row r="3665" spans="5:7">
      <c r="E3665" s="4"/>
      <c r="F3665" s="4"/>
      <c r="G3665" s="4"/>
    </row>
    <row r="3666" spans="5:7">
      <c r="E3666" s="4"/>
      <c r="F3666" s="4"/>
      <c r="G3666" s="4"/>
    </row>
    <row r="3667" spans="5:7">
      <c r="E3667" s="4"/>
      <c r="F3667" s="4"/>
      <c r="G3667" s="4"/>
    </row>
    <row r="3668" spans="5:7">
      <c r="E3668" s="4"/>
      <c r="F3668" s="4"/>
      <c r="G3668" s="4"/>
    </row>
    <row r="3669" spans="5:7">
      <c r="E3669" s="4"/>
      <c r="F3669" s="4"/>
      <c r="G3669" s="4"/>
    </row>
    <row r="3670" spans="5:7">
      <c r="E3670" s="4"/>
      <c r="F3670" s="4"/>
      <c r="G3670" s="4"/>
    </row>
    <row r="3671" spans="5:7">
      <c r="E3671" s="4"/>
      <c r="F3671" s="4"/>
      <c r="G3671" s="4"/>
    </row>
    <row r="3672" spans="5:7">
      <c r="E3672" s="4"/>
      <c r="F3672" s="4"/>
      <c r="G3672" s="4"/>
    </row>
    <row r="3673" spans="5:7">
      <c r="E3673" s="4"/>
      <c r="F3673" s="4"/>
      <c r="G3673" s="4"/>
    </row>
    <row r="3674" spans="5:7">
      <c r="E3674" s="4"/>
      <c r="F3674" s="4"/>
      <c r="G3674" s="4"/>
    </row>
    <row r="3675" spans="5:7">
      <c r="E3675" s="4"/>
      <c r="F3675" s="4"/>
      <c r="G3675" s="4"/>
    </row>
    <row r="3676" spans="5:7">
      <c r="E3676" s="4"/>
      <c r="F3676" s="4"/>
      <c r="G3676" s="4"/>
    </row>
    <row r="3677" spans="5:7">
      <c r="E3677" s="4"/>
      <c r="F3677" s="4"/>
      <c r="G3677" s="4"/>
    </row>
    <row r="3678" spans="5:7">
      <c r="E3678" s="4"/>
      <c r="F3678" s="4"/>
      <c r="G3678" s="4"/>
    </row>
    <row r="3679" spans="5:7">
      <c r="E3679" s="4"/>
      <c r="F3679" s="4"/>
      <c r="G3679" s="4"/>
    </row>
    <row r="3680" spans="5:7">
      <c r="E3680" s="4"/>
      <c r="F3680" s="4"/>
      <c r="G3680" s="4"/>
    </row>
    <row r="3681" spans="5:7">
      <c r="E3681" s="4"/>
      <c r="F3681" s="4"/>
      <c r="G3681" s="4"/>
    </row>
    <row r="3682" spans="5:7">
      <c r="E3682" s="4"/>
      <c r="F3682" s="4"/>
      <c r="G3682" s="4"/>
    </row>
    <row r="3683" spans="5:7">
      <c r="E3683" s="4"/>
      <c r="F3683" s="4"/>
      <c r="G3683" s="4"/>
    </row>
    <row r="3684" spans="5:7">
      <c r="E3684" s="4"/>
      <c r="F3684" s="4"/>
      <c r="G3684" s="4"/>
    </row>
    <row r="3685" spans="5:7">
      <c r="E3685" s="4"/>
      <c r="F3685" s="4"/>
      <c r="G3685" s="4"/>
    </row>
    <row r="3686" spans="5:7">
      <c r="E3686" s="4"/>
      <c r="F3686" s="4"/>
      <c r="G3686" s="4"/>
    </row>
    <row r="3687" spans="5:7">
      <c r="E3687" s="4"/>
      <c r="F3687" s="4"/>
      <c r="G3687" s="4"/>
    </row>
    <row r="3688" spans="5:7">
      <c r="E3688" s="4"/>
      <c r="F3688" s="4"/>
      <c r="G3688" s="4"/>
    </row>
    <row r="3689" spans="5:7">
      <c r="E3689" s="4"/>
      <c r="F3689" s="4"/>
      <c r="G3689" s="4"/>
    </row>
    <row r="3690" spans="5:7">
      <c r="E3690" s="4"/>
      <c r="F3690" s="4"/>
      <c r="G3690" s="4"/>
    </row>
    <row r="3691" spans="5:7">
      <c r="E3691" s="4"/>
      <c r="F3691" s="4"/>
      <c r="G3691" s="4"/>
    </row>
    <row r="3692" spans="5:7">
      <c r="E3692" s="4"/>
      <c r="F3692" s="4"/>
      <c r="G3692" s="4"/>
    </row>
    <row r="3693" spans="5:7">
      <c r="E3693" s="4"/>
      <c r="F3693" s="4"/>
      <c r="G3693" s="4"/>
    </row>
    <row r="3694" spans="5:7">
      <c r="E3694" s="4"/>
      <c r="F3694" s="4"/>
      <c r="G3694" s="4"/>
    </row>
    <row r="3695" spans="5:7">
      <c r="E3695" s="4"/>
      <c r="F3695" s="4"/>
      <c r="G3695" s="4"/>
    </row>
    <row r="3696" spans="5:7">
      <c r="E3696" s="4"/>
      <c r="F3696" s="4"/>
      <c r="G3696" s="4"/>
    </row>
    <row r="3697" spans="5:7">
      <c r="E3697" s="4"/>
      <c r="F3697" s="4"/>
      <c r="G3697" s="4"/>
    </row>
    <row r="3698" spans="5:7">
      <c r="E3698" s="4"/>
      <c r="F3698" s="4"/>
      <c r="G3698" s="4"/>
    </row>
    <row r="3699" spans="5:7">
      <c r="E3699" s="4"/>
      <c r="F3699" s="4"/>
      <c r="G3699" s="4"/>
    </row>
    <row r="3700" spans="5:7">
      <c r="E3700" s="4"/>
      <c r="F3700" s="4"/>
      <c r="G3700" s="4"/>
    </row>
    <row r="3701" spans="5:7">
      <c r="E3701" s="4"/>
      <c r="F3701" s="4"/>
      <c r="G3701" s="4"/>
    </row>
    <row r="3702" spans="5:7">
      <c r="E3702" s="4"/>
      <c r="F3702" s="4"/>
      <c r="G3702" s="4"/>
    </row>
    <row r="3703" spans="5:7">
      <c r="E3703" s="4"/>
      <c r="F3703" s="4"/>
      <c r="G3703" s="4"/>
    </row>
    <row r="3704" spans="5:7">
      <c r="E3704" s="4"/>
      <c r="F3704" s="4"/>
      <c r="G3704" s="4"/>
    </row>
    <row r="3705" spans="5:7">
      <c r="E3705" s="4"/>
      <c r="F3705" s="4"/>
      <c r="G3705" s="4"/>
    </row>
    <row r="3706" spans="5:7">
      <c r="E3706" s="4"/>
      <c r="F3706" s="4"/>
      <c r="G3706" s="4"/>
    </row>
    <row r="3707" spans="5:7">
      <c r="E3707" s="4"/>
      <c r="F3707" s="4"/>
      <c r="G3707" s="4"/>
    </row>
    <row r="3708" spans="5:7">
      <c r="E3708" s="4"/>
      <c r="F3708" s="4"/>
      <c r="G3708" s="4"/>
    </row>
    <row r="3709" spans="5:7">
      <c r="E3709" s="4"/>
      <c r="F3709" s="4"/>
      <c r="G3709" s="4"/>
    </row>
    <row r="3710" spans="5:7">
      <c r="E3710" s="4"/>
      <c r="F3710" s="4"/>
      <c r="G3710" s="4"/>
    </row>
    <row r="3711" spans="5:7">
      <c r="E3711" s="4"/>
      <c r="F3711" s="4"/>
      <c r="G3711" s="4"/>
    </row>
    <row r="3712" spans="5:7">
      <c r="E3712" s="4"/>
      <c r="F3712" s="4"/>
      <c r="G3712" s="4"/>
    </row>
    <row r="3713" spans="5:7">
      <c r="E3713" s="4"/>
      <c r="F3713" s="4"/>
      <c r="G3713" s="4"/>
    </row>
    <row r="3714" spans="5:7">
      <c r="E3714" s="4"/>
      <c r="F3714" s="4"/>
      <c r="G3714" s="4"/>
    </row>
    <row r="3715" spans="5:7">
      <c r="E3715" s="4"/>
      <c r="F3715" s="4"/>
      <c r="G3715" s="4"/>
    </row>
    <row r="3716" spans="5:7">
      <c r="E3716" s="4"/>
      <c r="F3716" s="4"/>
      <c r="G3716" s="4"/>
    </row>
    <row r="3717" spans="5:7">
      <c r="E3717" s="4"/>
      <c r="F3717" s="4"/>
      <c r="G3717" s="4"/>
    </row>
    <row r="3718" spans="5:7">
      <c r="E3718" s="4"/>
      <c r="F3718" s="4"/>
      <c r="G3718" s="4"/>
    </row>
    <row r="3719" spans="5:7">
      <c r="E3719" s="4"/>
      <c r="F3719" s="4"/>
      <c r="G3719" s="4"/>
    </row>
    <row r="3720" spans="5:7">
      <c r="E3720" s="4"/>
      <c r="F3720" s="4"/>
      <c r="G3720" s="4"/>
    </row>
    <row r="3721" spans="5:7">
      <c r="E3721" s="4"/>
      <c r="F3721" s="4"/>
      <c r="G3721" s="4"/>
    </row>
    <row r="3722" spans="5:7">
      <c r="E3722" s="4"/>
      <c r="F3722" s="4"/>
      <c r="G3722" s="4"/>
    </row>
    <row r="3723" spans="5:7">
      <c r="E3723" s="4"/>
      <c r="F3723" s="4"/>
      <c r="G3723" s="4"/>
    </row>
    <row r="3724" spans="5:7">
      <c r="E3724" s="4"/>
      <c r="F3724" s="4"/>
      <c r="G3724" s="4"/>
    </row>
    <row r="3725" spans="5:7">
      <c r="E3725" s="4"/>
      <c r="F3725" s="4"/>
      <c r="G3725" s="4"/>
    </row>
    <row r="3726" spans="5:7">
      <c r="E3726" s="4"/>
      <c r="F3726" s="4"/>
      <c r="G3726" s="4"/>
    </row>
    <row r="3727" spans="5:7">
      <c r="E3727" s="4"/>
      <c r="F3727" s="4"/>
      <c r="G3727" s="4"/>
    </row>
    <row r="3728" spans="5:7">
      <c r="E3728" s="4"/>
      <c r="F3728" s="4"/>
      <c r="G3728" s="4"/>
    </row>
    <row r="3729" spans="5:7">
      <c r="E3729" s="4"/>
      <c r="F3729" s="4"/>
      <c r="G3729" s="4"/>
    </row>
    <row r="3730" spans="5:7">
      <c r="E3730" s="4"/>
      <c r="F3730" s="4"/>
      <c r="G3730" s="4"/>
    </row>
    <row r="3731" spans="5:7">
      <c r="E3731" s="4"/>
      <c r="F3731" s="4"/>
      <c r="G3731" s="4"/>
    </row>
    <row r="3732" spans="5:7">
      <c r="E3732" s="4"/>
      <c r="F3732" s="4"/>
      <c r="G3732" s="4"/>
    </row>
    <row r="3733" spans="5:7">
      <c r="E3733" s="4"/>
      <c r="F3733" s="4"/>
      <c r="G3733" s="4"/>
    </row>
    <row r="3734" spans="5:7">
      <c r="E3734" s="4"/>
      <c r="F3734" s="4"/>
      <c r="G3734" s="4"/>
    </row>
    <row r="3735" spans="5:7">
      <c r="E3735" s="4"/>
      <c r="F3735" s="4"/>
      <c r="G3735" s="4"/>
    </row>
    <row r="3736" spans="5:7">
      <c r="E3736" s="4"/>
      <c r="F3736" s="4"/>
      <c r="G3736" s="4"/>
    </row>
    <row r="3737" spans="5:7">
      <c r="E3737" s="4"/>
      <c r="F3737" s="4"/>
      <c r="G3737" s="4"/>
    </row>
    <row r="3738" spans="5:7">
      <c r="E3738" s="4"/>
      <c r="F3738" s="4"/>
      <c r="G3738" s="4"/>
    </row>
    <row r="3739" spans="5:7">
      <c r="E3739" s="4"/>
      <c r="F3739" s="4"/>
      <c r="G3739" s="4"/>
    </row>
    <row r="3740" spans="5:7">
      <c r="E3740" s="4"/>
      <c r="F3740" s="4"/>
      <c r="G3740" s="4"/>
    </row>
    <row r="3741" spans="5:7">
      <c r="E3741" s="4"/>
      <c r="F3741" s="4"/>
      <c r="G3741" s="4"/>
    </row>
    <row r="3742" spans="5:7">
      <c r="E3742" s="4"/>
      <c r="F3742" s="4"/>
      <c r="G3742" s="4"/>
    </row>
    <row r="3743" spans="5:7">
      <c r="E3743" s="4"/>
      <c r="F3743" s="4"/>
      <c r="G3743" s="4"/>
    </row>
    <row r="3744" spans="5:7">
      <c r="E3744" s="4"/>
      <c r="F3744" s="4"/>
      <c r="G3744" s="4"/>
    </row>
    <row r="3745" spans="5:7">
      <c r="E3745" s="4"/>
      <c r="F3745" s="4"/>
      <c r="G3745" s="4"/>
    </row>
    <row r="3746" spans="5:7">
      <c r="E3746" s="4"/>
      <c r="F3746" s="4"/>
      <c r="G3746" s="4"/>
    </row>
    <row r="3747" spans="5:7">
      <c r="E3747" s="4"/>
      <c r="F3747" s="4"/>
      <c r="G3747" s="4"/>
    </row>
    <row r="3748" spans="5:7">
      <c r="E3748" s="4"/>
      <c r="F3748" s="4"/>
      <c r="G3748" s="4"/>
    </row>
    <row r="3749" spans="5:7">
      <c r="E3749" s="4"/>
      <c r="F3749" s="4"/>
      <c r="G3749" s="4"/>
    </row>
    <row r="3750" spans="5:7">
      <c r="E3750" s="4"/>
      <c r="F3750" s="4"/>
      <c r="G3750" s="4"/>
    </row>
    <row r="3751" spans="5:7">
      <c r="E3751" s="4"/>
      <c r="F3751" s="4"/>
      <c r="G3751" s="4"/>
    </row>
    <row r="3752" spans="5:7">
      <c r="E3752" s="4"/>
      <c r="F3752" s="4"/>
      <c r="G3752" s="4"/>
    </row>
    <row r="3753" spans="5:7">
      <c r="E3753" s="4"/>
      <c r="F3753" s="4"/>
      <c r="G3753" s="4"/>
    </row>
    <row r="3754" spans="5:7">
      <c r="E3754" s="4"/>
      <c r="F3754" s="4"/>
      <c r="G3754" s="4"/>
    </row>
    <row r="3755" spans="5:7">
      <c r="E3755" s="4"/>
      <c r="F3755" s="4"/>
      <c r="G3755" s="4"/>
    </row>
    <row r="3756" spans="5:7">
      <c r="E3756" s="4"/>
      <c r="F3756" s="4"/>
      <c r="G3756" s="4"/>
    </row>
    <row r="3757" spans="5:7">
      <c r="E3757" s="4"/>
      <c r="F3757" s="4"/>
      <c r="G3757" s="4"/>
    </row>
    <row r="3758" spans="5:7">
      <c r="E3758" s="4"/>
      <c r="F3758" s="4"/>
      <c r="G3758" s="4"/>
    </row>
    <row r="3759" spans="5:7">
      <c r="E3759" s="4"/>
      <c r="F3759" s="4"/>
      <c r="G3759" s="4"/>
    </row>
    <row r="3760" spans="5:7">
      <c r="E3760" s="4"/>
      <c r="F3760" s="4"/>
      <c r="G3760" s="4"/>
    </row>
    <row r="3761" spans="5:7">
      <c r="E3761" s="4"/>
      <c r="F3761" s="4"/>
      <c r="G3761" s="4"/>
    </row>
    <row r="3762" spans="5:7">
      <c r="E3762" s="4"/>
      <c r="F3762" s="4"/>
      <c r="G3762" s="4"/>
    </row>
    <row r="3763" spans="5:7">
      <c r="E3763" s="4"/>
      <c r="F3763" s="4"/>
      <c r="G3763" s="4"/>
    </row>
    <row r="3764" spans="5:7">
      <c r="E3764" s="4"/>
      <c r="F3764" s="4"/>
      <c r="G3764" s="4"/>
    </row>
    <row r="3765" spans="5:7">
      <c r="E3765" s="4"/>
      <c r="F3765" s="4"/>
      <c r="G3765" s="4"/>
    </row>
    <row r="3766" spans="5:7">
      <c r="E3766" s="4"/>
      <c r="F3766" s="4"/>
      <c r="G3766" s="4"/>
    </row>
    <row r="3767" spans="5:7">
      <c r="E3767" s="4"/>
      <c r="F3767" s="4"/>
      <c r="G3767" s="4"/>
    </row>
    <row r="3768" spans="5:7">
      <c r="E3768" s="4"/>
      <c r="F3768" s="4"/>
      <c r="G3768" s="4"/>
    </row>
    <row r="3769" spans="5:7">
      <c r="E3769" s="4"/>
      <c r="F3769" s="4"/>
      <c r="G3769" s="4"/>
    </row>
    <row r="3770" spans="5:7">
      <c r="E3770" s="4"/>
      <c r="F3770" s="4"/>
      <c r="G3770" s="4"/>
    </row>
    <row r="3771" spans="5:7">
      <c r="E3771" s="4"/>
      <c r="F3771" s="4"/>
      <c r="G3771" s="4"/>
    </row>
    <row r="3772" spans="5:7">
      <c r="E3772" s="4"/>
      <c r="F3772" s="4"/>
      <c r="G3772" s="4"/>
    </row>
    <row r="3773" spans="5:7">
      <c r="E3773" s="4"/>
      <c r="F3773" s="4"/>
      <c r="G3773" s="4"/>
    </row>
    <row r="3774" spans="5:7">
      <c r="E3774" s="4"/>
      <c r="F3774" s="4"/>
      <c r="G3774" s="4"/>
    </row>
    <row r="3775" spans="5:7">
      <c r="E3775" s="4"/>
      <c r="F3775" s="4"/>
      <c r="G3775" s="4"/>
    </row>
    <row r="3776" spans="5:7">
      <c r="E3776" s="4"/>
      <c r="F3776" s="4"/>
      <c r="G3776" s="4"/>
    </row>
    <row r="3777" spans="5:7">
      <c r="E3777" s="4"/>
      <c r="F3777" s="4"/>
      <c r="G3777" s="4"/>
    </row>
    <row r="3778" spans="5:7">
      <c r="E3778" s="4"/>
      <c r="F3778" s="4"/>
      <c r="G3778" s="4"/>
    </row>
    <row r="3779" spans="5:7">
      <c r="E3779" s="4"/>
      <c r="F3779" s="4"/>
      <c r="G3779" s="4"/>
    </row>
    <row r="3780" spans="5:7">
      <c r="E3780" s="4"/>
      <c r="F3780" s="4"/>
      <c r="G3780" s="4"/>
    </row>
    <row r="3781" spans="5:7">
      <c r="E3781" s="4"/>
      <c r="F3781" s="4"/>
      <c r="G3781" s="4"/>
    </row>
    <row r="3782" spans="5:7">
      <c r="E3782" s="4"/>
      <c r="F3782" s="4"/>
      <c r="G3782" s="4"/>
    </row>
    <row r="3783" spans="5:7">
      <c r="E3783" s="4"/>
      <c r="F3783" s="4"/>
      <c r="G3783" s="4"/>
    </row>
    <row r="3784" spans="5:7">
      <c r="E3784" s="4"/>
      <c r="F3784" s="4"/>
      <c r="G3784" s="4"/>
    </row>
    <row r="3785" spans="5:7">
      <c r="E3785" s="4"/>
      <c r="F3785" s="4"/>
      <c r="G3785" s="4"/>
    </row>
    <row r="3786" spans="5:7">
      <c r="E3786" s="4"/>
      <c r="F3786" s="4"/>
      <c r="G3786" s="4"/>
    </row>
    <row r="3787" spans="5:7">
      <c r="E3787" s="4"/>
      <c r="F3787" s="4"/>
      <c r="G3787" s="4"/>
    </row>
    <row r="3788" spans="5:7">
      <c r="E3788" s="4"/>
      <c r="F3788" s="4"/>
      <c r="G3788" s="4"/>
    </row>
    <row r="3789" spans="5:7">
      <c r="E3789" s="4"/>
      <c r="F3789" s="4"/>
      <c r="G3789" s="4"/>
    </row>
    <row r="3790" spans="5:7">
      <c r="E3790" s="4"/>
      <c r="F3790" s="4"/>
      <c r="G3790" s="4"/>
    </row>
    <row r="3791" spans="5:7">
      <c r="E3791" s="4"/>
      <c r="F3791" s="4"/>
      <c r="G3791" s="4"/>
    </row>
    <row r="3792" spans="5:7">
      <c r="E3792" s="4"/>
      <c r="F3792" s="4"/>
      <c r="G3792" s="4"/>
    </row>
    <row r="3793" spans="5:7">
      <c r="E3793" s="4"/>
      <c r="F3793" s="4"/>
      <c r="G3793" s="4"/>
    </row>
    <row r="3794" spans="5:7">
      <c r="E3794" s="4"/>
      <c r="F3794" s="4"/>
      <c r="G3794" s="4"/>
    </row>
    <row r="3795" spans="5:7">
      <c r="E3795" s="4"/>
      <c r="F3795" s="4"/>
      <c r="G3795" s="4"/>
    </row>
    <row r="3796" spans="5:7">
      <c r="E3796" s="4"/>
      <c r="F3796" s="4"/>
      <c r="G3796" s="4"/>
    </row>
    <row r="3797" spans="5:7">
      <c r="E3797" s="4"/>
      <c r="F3797" s="4"/>
      <c r="G3797" s="4"/>
    </row>
    <row r="3798" spans="5:7">
      <c r="E3798" s="4"/>
      <c r="F3798" s="4"/>
      <c r="G3798" s="4"/>
    </row>
    <row r="3799" spans="5:7">
      <c r="E3799" s="4"/>
      <c r="F3799" s="4"/>
      <c r="G3799" s="4"/>
    </row>
    <row r="3800" spans="5:7">
      <c r="E3800" s="4"/>
      <c r="F3800" s="4"/>
      <c r="G3800" s="4"/>
    </row>
    <row r="3801" spans="5:7">
      <c r="E3801" s="4"/>
      <c r="F3801" s="4"/>
      <c r="G3801" s="4"/>
    </row>
    <row r="3802" spans="5:7">
      <c r="E3802" s="4"/>
      <c r="F3802" s="4"/>
      <c r="G3802" s="4"/>
    </row>
    <row r="3803" spans="5:7">
      <c r="E3803" s="4"/>
      <c r="F3803" s="4"/>
      <c r="G3803" s="4"/>
    </row>
    <row r="3804" spans="5:7">
      <c r="E3804" s="4"/>
      <c r="F3804" s="4"/>
      <c r="G3804" s="4"/>
    </row>
    <row r="3805" spans="5:7">
      <c r="E3805" s="4"/>
      <c r="F3805" s="4"/>
      <c r="G3805" s="4"/>
    </row>
    <row r="3806" spans="5:7">
      <c r="E3806" s="4"/>
      <c r="F3806" s="4"/>
      <c r="G3806" s="4"/>
    </row>
    <row r="3807" spans="5:7">
      <c r="E3807" s="4"/>
      <c r="F3807" s="4"/>
      <c r="G3807" s="4"/>
    </row>
    <row r="3808" spans="5:7">
      <c r="E3808" s="4"/>
      <c r="F3808" s="4"/>
      <c r="G3808" s="4"/>
    </row>
    <row r="3809" spans="5:7">
      <c r="E3809" s="4"/>
      <c r="F3809" s="4"/>
      <c r="G3809" s="4"/>
    </row>
    <row r="3810" spans="5:7">
      <c r="E3810" s="4"/>
      <c r="F3810" s="4"/>
      <c r="G3810" s="4"/>
    </row>
    <row r="3811" spans="5:7">
      <c r="E3811" s="4"/>
      <c r="F3811" s="4"/>
      <c r="G3811" s="4"/>
    </row>
    <row r="3812" spans="5:7">
      <c r="E3812" s="4"/>
      <c r="F3812" s="4"/>
      <c r="G3812" s="4"/>
    </row>
    <row r="3813" spans="5:7">
      <c r="E3813" s="4"/>
      <c r="F3813" s="4"/>
      <c r="G3813" s="4"/>
    </row>
    <row r="3814" spans="5:7">
      <c r="E3814" s="4"/>
      <c r="F3814" s="4"/>
      <c r="G3814" s="4"/>
    </row>
    <row r="3815" spans="5:7">
      <c r="E3815" s="4"/>
      <c r="F3815" s="4"/>
      <c r="G3815" s="4"/>
    </row>
    <row r="3816" spans="5:7">
      <c r="E3816" s="4"/>
      <c r="F3816" s="4"/>
      <c r="G3816" s="4"/>
    </row>
    <row r="3817" spans="5:7">
      <c r="E3817" s="4"/>
      <c r="F3817" s="4"/>
      <c r="G3817" s="4"/>
    </row>
    <row r="3818" spans="5:7">
      <c r="E3818" s="4"/>
      <c r="F3818" s="4"/>
      <c r="G3818" s="4"/>
    </row>
    <row r="3819" spans="5:7">
      <c r="E3819" s="4"/>
      <c r="F3819" s="4"/>
      <c r="G3819" s="4"/>
    </row>
    <row r="3820" spans="5:7">
      <c r="E3820" s="4"/>
      <c r="F3820" s="4"/>
      <c r="G3820" s="4"/>
    </row>
    <row r="3821" spans="5:7">
      <c r="E3821" s="4"/>
      <c r="F3821" s="4"/>
      <c r="G3821" s="4"/>
    </row>
    <row r="3822" spans="5:7">
      <c r="E3822" s="4"/>
      <c r="F3822" s="4"/>
      <c r="G3822" s="4"/>
    </row>
    <row r="3823" spans="5:7">
      <c r="E3823" s="4"/>
      <c r="F3823" s="4"/>
      <c r="G3823" s="4"/>
    </row>
    <row r="3824" spans="5:7">
      <c r="E3824" s="4"/>
      <c r="F3824" s="4"/>
      <c r="G3824" s="4"/>
    </row>
    <row r="3825" spans="5:7">
      <c r="E3825" s="4"/>
      <c r="F3825" s="4"/>
      <c r="G3825" s="4"/>
    </row>
    <row r="3826" spans="5:7">
      <c r="E3826" s="4"/>
      <c r="F3826" s="4"/>
      <c r="G3826" s="4"/>
    </row>
    <row r="3827" spans="5:7">
      <c r="E3827" s="4"/>
      <c r="F3827" s="4"/>
      <c r="G3827" s="4"/>
    </row>
    <row r="3828" spans="5:7">
      <c r="E3828" s="4"/>
      <c r="F3828" s="4"/>
      <c r="G3828" s="4"/>
    </row>
    <row r="3829" spans="5:7">
      <c r="E3829" s="4"/>
      <c r="F3829" s="4"/>
      <c r="G3829" s="4"/>
    </row>
    <row r="3830" spans="5:7">
      <c r="E3830" s="4"/>
      <c r="F3830" s="4"/>
      <c r="G3830" s="4"/>
    </row>
    <row r="3831" spans="5:7">
      <c r="E3831" s="4"/>
      <c r="F3831" s="4"/>
      <c r="G3831" s="4"/>
    </row>
    <row r="3832" spans="5:7">
      <c r="E3832" s="4"/>
      <c r="F3832" s="4"/>
      <c r="G3832" s="4"/>
    </row>
    <row r="3833" spans="5:7">
      <c r="E3833" s="4"/>
      <c r="F3833" s="4"/>
      <c r="G3833" s="4"/>
    </row>
    <row r="3834" spans="5:7">
      <c r="E3834" s="4"/>
      <c r="F3834" s="4"/>
      <c r="G3834" s="4"/>
    </row>
    <row r="3835" spans="5:7">
      <c r="E3835" s="4"/>
      <c r="F3835" s="4"/>
      <c r="G3835" s="4"/>
    </row>
    <row r="3836" spans="5:7">
      <c r="E3836" s="4"/>
      <c r="F3836" s="4"/>
      <c r="G3836" s="4"/>
    </row>
    <row r="3837" spans="5:7">
      <c r="E3837" s="4"/>
      <c r="F3837" s="4"/>
      <c r="G3837" s="4"/>
    </row>
    <row r="3838" spans="5:7">
      <c r="E3838" s="4"/>
      <c r="F3838" s="4"/>
      <c r="G3838" s="4"/>
    </row>
    <row r="3839" spans="5:7">
      <c r="E3839" s="4"/>
      <c r="F3839" s="4"/>
      <c r="G3839" s="4"/>
    </row>
    <row r="3840" spans="5:7">
      <c r="E3840" s="4"/>
      <c r="F3840" s="4"/>
      <c r="G3840" s="4"/>
    </row>
    <row r="3841" spans="5:7">
      <c r="E3841" s="4"/>
      <c r="F3841" s="4"/>
      <c r="G3841" s="4"/>
    </row>
    <row r="3842" spans="5:7">
      <c r="E3842" s="4"/>
      <c r="F3842" s="4"/>
      <c r="G3842" s="4"/>
    </row>
    <row r="3843" spans="5:7">
      <c r="E3843" s="4"/>
      <c r="F3843" s="4"/>
      <c r="G3843" s="4"/>
    </row>
    <row r="3844" spans="5:7">
      <c r="E3844" s="4"/>
      <c r="F3844" s="4"/>
      <c r="G3844" s="4"/>
    </row>
    <row r="3845" spans="5:7">
      <c r="E3845" s="4"/>
      <c r="F3845" s="4"/>
      <c r="G3845" s="4"/>
    </row>
    <row r="3846" spans="5:7">
      <c r="E3846" s="4"/>
      <c r="F3846" s="4"/>
      <c r="G3846" s="4"/>
    </row>
    <row r="3847" spans="5:7">
      <c r="E3847" s="4"/>
      <c r="F3847" s="4"/>
      <c r="G3847" s="4"/>
    </row>
    <row r="3848" spans="5:7">
      <c r="E3848" s="4"/>
      <c r="F3848" s="4"/>
      <c r="G3848" s="4"/>
    </row>
    <row r="3849" spans="5:7">
      <c r="E3849" s="4"/>
      <c r="F3849" s="4"/>
      <c r="G3849" s="4"/>
    </row>
    <row r="3850" spans="5:7">
      <c r="E3850" s="4"/>
      <c r="F3850" s="4"/>
      <c r="G3850" s="4"/>
    </row>
    <row r="3851" spans="5:7">
      <c r="E3851" s="4"/>
      <c r="F3851" s="4"/>
      <c r="G3851" s="4"/>
    </row>
    <row r="3852" spans="5:7">
      <c r="E3852" s="4"/>
      <c r="F3852" s="4"/>
      <c r="G3852" s="4"/>
    </row>
    <row r="3853" spans="5:7">
      <c r="E3853" s="4"/>
      <c r="F3853" s="4"/>
      <c r="G3853" s="4"/>
    </row>
    <row r="3854" spans="5:7">
      <c r="E3854" s="4"/>
      <c r="F3854" s="4"/>
      <c r="G3854" s="4"/>
    </row>
    <row r="3855" spans="5:7">
      <c r="E3855" s="4"/>
      <c r="F3855" s="4"/>
      <c r="G3855" s="4"/>
    </row>
    <row r="3856" spans="5:7">
      <c r="E3856" s="4"/>
      <c r="F3856" s="4"/>
      <c r="G3856" s="4"/>
    </row>
    <row r="3857" spans="5:7">
      <c r="E3857" s="4"/>
      <c r="F3857" s="4"/>
      <c r="G3857" s="4"/>
    </row>
    <row r="3858" spans="5:7">
      <c r="E3858" s="4"/>
      <c r="F3858" s="4"/>
      <c r="G3858" s="4"/>
    </row>
    <row r="3859" spans="5:7">
      <c r="E3859" s="4"/>
      <c r="F3859" s="4"/>
      <c r="G3859" s="4"/>
    </row>
    <row r="3860" spans="5:7">
      <c r="E3860" s="4"/>
      <c r="F3860" s="4"/>
      <c r="G3860" s="4"/>
    </row>
    <row r="3861" spans="5:7">
      <c r="E3861" s="4"/>
      <c r="F3861" s="4"/>
      <c r="G3861" s="4"/>
    </row>
    <row r="3862" spans="5:7">
      <c r="E3862" s="4"/>
      <c r="F3862" s="4"/>
      <c r="G3862" s="4"/>
    </row>
    <row r="3863" spans="5:7">
      <c r="E3863" s="4"/>
      <c r="F3863" s="4"/>
      <c r="G3863" s="4"/>
    </row>
    <row r="3864" spans="5:7">
      <c r="E3864" s="4"/>
      <c r="F3864" s="4"/>
      <c r="G3864" s="4"/>
    </row>
    <row r="3865" spans="5:7">
      <c r="E3865" s="4"/>
      <c r="F3865" s="4"/>
      <c r="G3865" s="4"/>
    </row>
    <row r="3866" spans="5:7">
      <c r="E3866" s="4"/>
      <c r="F3866" s="4"/>
      <c r="G3866" s="4"/>
    </row>
    <row r="3867" spans="5:7">
      <c r="E3867" s="4"/>
      <c r="F3867" s="4"/>
      <c r="G3867" s="4"/>
    </row>
    <row r="3868" spans="5:7">
      <c r="E3868" s="4"/>
      <c r="F3868" s="4"/>
      <c r="G3868" s="4"/>
    </row>
    <row r="3869" spans="5:7">
      <c r="E3869" s="4"/>
      <c r="F3869" s="4"/>
      <c r="G3869" s="4"/>
    </row>
    <row r="3870" spans="5:7">
      <c r="E3870" s="4"/>
      <c r="F3870" s="4"/>
      <c r="G3870" s="4"/>
    </row>
    <row r="3871" spans="5:7">
      <c r="E3871" s="4"/>
      <c r="F3871" s="4"/>
      <c r="G3871" s="4"/>
    </row>
    <row r="3872" spans="5:7">
      <c r="E3872" s="4"/>
      <c r="F3872" s="4"/>
      <c r="G3872" s="4"/>
    </row>
    <row r="3873" spans="5:7">
      <c r="E3873" s="4"/>
      <c r="F3873" s="4"/>
      <c r="G3873" s="4"/>
    </row>
    <row r="3874" spans="5:7">
      <c r="E3874" s="4"/>
      <c r="F3874" s="4"/>
      <c r="G3874" s="4"/>
    </row>
    <row r="3875" spans="5:7">
      <c r="E3875" s="4"/>
      <c r="F3875" s="4"/>
      <c r="G3875" s="4"/>
    </row>
    <row r="3876" spans="5:7">
      <c r="E3876" s="4"/>
      <c r="F3876" s="4"/>
      <c r="G3876" s="4"/>
    </row>
    <row r="3877" spans="5:7">
      <c r="E3877" s="4"/>
      <c r="F3877" s="4"/>
      <c r="G3877" s="4"/>
    </row>
    <row r="3878" spans="5:7">
      <c r="E3878" s="4"/>
      <c r="F3878" s="4"/>
      <c r="G3878" s="4"/>
    </row>
    <row r="3879" spans="5:7">
      <c r="E3879" s="4"/>
      <c r="F3879" s="4"/>
      <c r="G3879" s="4"/>
    </row>
    <row r="3880" spans="5:7">
      <c r="E3880" s="4"/>
      <c r="F3880" s="4"/>
      <c r="G3880" s="4"/>
    </row>
    <row r="3881" spans="5:7">
      <c r="E3881" s="4"/>
      <c r="F3881" s="4"/>
      <c r="G3881" s="4"/>
    </row>
    <row r="3882" spans="5:7">
      <c r="E3882" s="4"/>
      <c r="F3882" s="4"/>
      <c r="G3882" s="4"/>
    </row>
    <row r="3883" spans="5:7">
      <c r="E3883" s="4"/>
      <c r="F3883" s="4"/>
      <c r="G3883" s="4"/>
    </row>
    <row r="3884" spans="5:7">
      <c r="E3884" s="4"/>
      <c r="F3884" s="4"/>
      <c r="G3884" s="4"/>
    </row>
    <row r="3885" spans="5:7">
      <c r="E3885" s="4"/>
      <c r="F3885" s="4"/>
      <c r="G3885" s="4"/>
    </row>
    <row r="3886" spans="5:7">
      <c r="E3886" s="4"/>
      <c r="F3886" s="4"/>
      <c r="G3886" s="4"/>
    </row>
    <row r="3887" spans="5:7">
      <c r="E3887" s="4"/>
      <c r="F3887" s="4"/>
      <c r="G3887" s="4"/>
    </row>
    <row r="3888" spans="5:7">
      <c r="E3888" s="4"/>
      <c r="F3888" s="4"/>
      <c r="G3888" s="4"/>
    </row>
    <row r="3889" spans="5:7">
      <c r="E3889" s="4"/>
      <c r="F3889" s="4"/>
      <c r="G3889" s="4"/>
    </row>
    <row r="3890" spans="5:7">
      <c r="E3890" s="4"/>
      <c r="F3890" s="4"/>
      <c r="G3890" s="4"/>
    </row>
    <row r="3891" spans="5:7">
      <c r="E3891" s="4"/>
      <c r="F3891" s="4"/>
      <c r="G3891" s="4"/>
    </row>
    <row r="3892" spans="5:7">
      <c r="E3892" s="4"/>
      <c r="F3892" s="4"/>
      <c r="G3892" s="4"/>
    </row>
    <row r="3893" spans="5:7">
      <c r="E3893" s="4"/>
      <c r="F3893" s="4"/>
      <c r="G3893" s="4"/>
    </row>
    <row r="3894" spans="5:7">
      <c r="E3894" s="4"/>
      <c r="F3894" s="4"/>
      <c r="G3894" s="4"/>
    </row>
    <row r="3895" spans="5:7">
      <c r="E3895" s="4"/>
      <c r="F3895" s="4"/>
      <c r="G3895" s="4"/>
    </row>
    <row r="3896" spans="5:7">
      <c r="E3896" s="4"/>
      <c r="F3896" s="4"/>
      <c r="G3896" s="4"/>
    </row>
    <row r="3897" spans="5:7">
      <c r="E3897" s="4"/>
      <c r="F3897" s="4"/>
      <c r="G3897" s="4"/>
    </row>
    <row r="3898" spans="5:7">
      <c r="E3898" s="4"/>
      <c r="F3898" s="4"/>
      <c r="G3898" s="4"/>
    </row>
    <row r="3899" spans="5:7">
      <c r="E3899" s="4"/>
      <c r="F3899" s="4"/>
      <c r="G3899" s="4"/>
    </row>
    <row r="3900" spans="5:7">
      <c r="E3900" s="4"/>
      <c r="F3900" s="4"/>
      <c r="G3900" s="4"/>
    </row>
    <row r="3901" spans="5:7">
      <c r="E3901" s="4"/>
      <c r="F3901" s="4"/>
      <c r="G3901" s="4"/>
    </row>
    <row r="3902" spans="5:7">
      <c r="E3902" s="4"/>
      <c r="F3902" s="4"/>
      <c r="G3902" s="4"/>
    </row>
    <row r="3903" spans="5:7">
      <c r="E3903" s="4"/>
      <c r="F3903" s="4"/>
      <c r="G3903" s="4"/>
    </row>
    <row r="3904" spans="5:7">
      <c r="E3904" s="4"/>
      <c r="F3904" s="4"/>
      <c r="G3904" s="4"/>
    </row>
    <row r="3905" spans="5:7">
      <c r="E3905" s="4"/>
      <c r="F3905" s="4"/>
      <c r="G3905" s="4"/>
    </row>
    <row r="3906" spans="5:7">
      <c r="E3906" s="4"/>
      <c r="F3906" s="4"/>
      <c r="G3906" s="4"/>
    </row>
    <row r="3907" spans="5:7">
      <c r="E3907" s="4"/>
      <c r="F3907" s="4"/>
      <c r="G3907" s="4"/>
    </row>
    <row r="3908" spans="5:7">
      <c r="E3908" s="4"/>
      <c r="F3908" s="4"/>
      <c r="G3908" s="4"/>
    </row>
    <row r="3909" spans="5:7">
      <c r="E3909" s="4"/>
      <c r="F3909" s="4"/>
      <c r="G3909" s="4"/>
    </row>
    <row r="3910" spans="5:7">
      <c r="E3910" s="4"/>
      <c r="F3910" s="4"/>
      <c r="G3910" s="4"/>
    </row>
    <row r="3911" spans="5:7">
      <c r="E3911" s="4"/>
      <c r="F3911" s="4"/>
      <c r="G3911" s="4"/>
    </row>
    <row r="3912" spans="5:7">
      <c r="E3912" s="4"/>
      <c r="F3912" s="4"/>
      <c r="G3912" s="4"/>
    </row>
    <row r="3913" spans="5:7">
      <c r="E3913" s="4"/>
      <c r="F3913" s="4"/>
      <c r="G3913" s="4"/>
    </row>
    <row r="3914" spans="5:7">
      <c r="E3914" s="4"/>
      <c r="F3914" s="4"/>
      <c r="G3914" s="4"/>
    </row>
    <row r="3915" spans="5:7">
      <c r="E3915" s="4"/>
      <c r="F3915" s="4"/>
      <c r="G3915" s="4"/>
    </row>
    <row r="3916" spans="5:7">
      <c r="E3916" s="4"/>
      <c r="F3916" s="4"/>
      <c r="G3916" s="4"/>
    </row>
    <row r="3917" spans="5:7">
      <c r="E3917" s="4"/>
      <c r="F3917" s="4"/>
      <c r="G3917" s="4"/>
    </row>
    <row r="3918" spans="5:7">
      <c r="E3918" s="4"/>
      <c r="F3918" s="4"/>
      <c r="G3918" s="4"/>
    </row>
    <row r="3919" spans="5:7">
      <c r="E3919" s="4"/>
      <c r="F3919" s="4"/>
      <c r="G3919" s="4"/>
    </row>
    <row r="3920" spans="5:7">
      <c r="E3920" s="4"/>
      <c r="F3920" s="4"/>
      <c r="G3920" s="4"/>
    </row>
    <row r="3921" spans="5:7">
      <c r="E3921" s="4"/>
      <c r="F3921" s="4"/>
      <c r="G3921" s="4"/>
    </row>
    <row r="3922" spans="5:7">
      <c r="E3922" s="4"/>
      <c r="F3922" s="4"/>
      <c r="G3922" s="4"/>
    </row>
    <row r="3923" spans="5:7">
      <c r="E3923" s="4"/>
      <c r="F3923" s="4"/>
      <c r="G3923" s="4"/>
    </row>
    <row r="3924" spans="5:7">
      <c r="E3924" s="4"/>
      <c r="F3924" s="4"/>
      <c r="G3924" s="4"/>
    </row>
    <row r="3925" spans="5:7">
      <c r="E3925" s="4"/>
      <c r="F3925" s="4"/>
      <c r="G3925" s="4"/>
    </row>
    <row r="3926" spans="5:7">
      <c r="E3926" s="4"/>
      <c r="F3926" s="4"/>
      <c r="G3926" s="4"/>
    </row>
    <row r="3927" spans="5:7">
      <c r="E3927" s="4"/>
      <c r="F3927" s="4"/>
      <c r="G3927" s="4"/>
    </row>
    <row r="3928" spans="5:7">
      <c r="E3928" s="4"/>
      <c r="F3928" s="4"/>
      <c r="G3928" s="4"/>
    </row>
    <row r="3929" spans="5:7">
      <c r="E3929" s="4"/>
      <c r="F3929" s="4"/>
      <c r="G3929" s="4"/>
    </row>
    <row r="3930" spans="5:7">
      <c r="E3930" s="4"/>
      <c r="F3930" s="4"/>
      <c r="G3930" s="4"/>
    </row>
    <row r="3931" spans="5:7">
      <c r="E3931" s="4"/>
      <c r="F3931" s="4"/>
      <c r="G3931" s="4"/>
    </row>
    <row r="3932" spans="5:7">
      <c r="E3932" s="4"/>
      <c r="F3932" s="4"/>
      <c r="G3932" s="4"/>
    </row>
    <row r="3933" spans="5:7">
      <c r="E3933" s="4"/>
      <c r="F3933" s="4"/>
      <c r="G3933" s="4"/>
    </row>
    <row r="3934" spans="5:7">
      <c r="E3934" s="4"/>
      <c r="F3934" s="4"/>
      <c r="G3934" s="4"/>
    </row>
    <row r="3935" spans="5:7">
      <c r="E3935" s="4"/>
      <c r="F3935" s="4"/>
      <c r="G3935" s="4"/>
    </row>
    <row r="3936" spans="5:7">
      <c r="E3936" s="4"/>
      <c r="F3936" s="4"/>
      <c r="G3936" s="4"/>
    </row>
    <row r="3937" spans="5:7">
      <c r="E3937" s="4"/>
      <c r="F3937" s="4"/>
      <c r="G3937" s="4"/>
    </row>
    <row r="3938" spans="5:7">
      <c r="E3938" s="4"/>
      <c r="F3938" s="4"/>
      <c r="G3938" s="4"/>
    </row>
    <row r="3939" spans="5:7">
      <c r="E3939" s="4"/>
      <c r="F3939" s="4"/>
      <c r="G3939" s="4"/>
    </row>
    <row r="3940" spans="5:7">
      <c r="E3940" s="4"/>
      <c r="F3940" s="4"/>
      <c r="G3940" s="4"/>
    </row>
    <row r="3941" spans="5:7">
      <c r="E3941" s="4"/>
      <c r="F3941" s="4"/>
      <c r="G3941" s="4"/>
    </row>
    <row r="3942" spans="5:7">
      <c r="E3942" s="4"/>
      <c r="F3942" s="4"/>
      <c r="G3942" s="4"/>
    </row>
    <row r="3943" spans="5:7">
      <c r="E3943" s="4"/>
      <c r="F3943" s="4"/>
      <c r="G3943" s="4"/>
    </row>
    <row r="3944" spans="5:7">
      <c r="E3944" s="4"/>
      <c r="F3944" s="4"/>
      <c r="G3944" s="4"/>
    </row>
    <row r="3945" spans="5:7">
      <c r="E3945" s="4"/>
      <c r="F3945" s="4"/>
      <c r="G3945" s="4"/>
    </row>
    <row r="3946" spans="5:7">
      <c r="E3946" s="4"/>
      <c r="F3946" s="4"/>
      <c r="G3946" s="4"/>
    </row>
    <row r="3947" spans="5:7">
      <c r="E3947" s="4"/>
      <c r="F3947" s="4"/>
      <c r="G3947" s="4"/>
    </row>
    <row r="3948" spans="5:7">
      <c r="E3948" s="4"/>
      <c r="F3948" s="4"/>
      <c r="G3948" s="4"/>
    </row>
    <row r="3949" spans="5:7">
      <c r="E3949" s="4"/>
      <c r="F3949" s="4"/>
      <c r="G3949" s="4"/>
    </row>
    <row r="3950" spans="5:7">
      <c r="E3950" s="4"/>
      <c r="F3950" s="4"/>
      <c r="G3950" s="4"/>
    </row>
    <row r="3951" spans="5:7">
      <c r="E3951" s="4"/>
      <c r="F3951" s="4"/>
      <c r="G3951" s="4"/>
    </row>
    <row r="3952" spans="5:7">
      <c r="E3952" s="4"/>
      <c r="F3952" s="4"/>
      <c r="G3952" s="4"/>
    </row>
    <row r="3953" spans="5:7">
      <c r="E3953" s="4"/>
      <c r="F3953" s="4"/>
      <c r="G3953" s="4"/>
    </row>
    <row r="3954" spans="5:7">
      <c r="E3954" s="4"/>
      <c r="F3954" s="4"/>
      <c r="G3954" s="4"/>
    </row>
    <row r="3955" spans="5:7">
      <c r="E3955" s="4"/>
      <c r="F3955" s="4"/>
      <c r="G3955" s="4"/>
    </row>
    <row r="3956" spans="5:7">
      <c r="E3956" s="4"/>
      <c r="F3956" s="4"/>
      <c r="G3956" s="4"/>
    </row>
    <row r="3957" spans="5:7">
      <c r="E3957" s="4"/>
      <c r="F3957" s="4"/>
      <c r="G3957" s="4"/>
    </row>
    <row r="3958" spans="5:7">
      <c r="E3958" s="4"/>
      <c r="F3958" s="4"/>
      <c r="G3958" s="4"/>
    </row>
    <row r="3959" spans="5:7">
      <c r="E3959" s="4"/>
      <c r="F3959" s="4"/>
      <c r="G3959" s="4"/>
    </row>
    <row r="3960" spans="5:7">
      <c r="E3960" s="4"/>
      <c r="F3960" s="4"/>
      <c r="G3960" s="4"/>
    </row>
    <row r="3961" spans="5:7">
      <c r="E3961" s="4"/>
      <c r="F3961" s="4"/>
      <c r="G3961" s="4"/>
    </row>
    <row r="3962" spans="5:7">
      <c r="E3962" s="4"/>
      <c r="F3962" s="4"/>
      <c r="G3962" s="4"/>
    </row>
    <row r="3963" spans="5:7">
      <c r="E3963" s="4"/>
      <c r="F3963" s="4"/>
      <c r="G3963" s="4"/>
    </row>
    <row r="3964" spans="5:7">
      <c r="E3964" s="4"/>
      <c r="F3964" s="4"/>
      <c r="G3964" s="4"/>
    </row>
    <row r="3965" spans="5:7">
      <c r="E3965" s="4"/>
      <c r="F3965" s="4"/>
      <c r="G3965" s="4"/>
    </row>
    <row r="3966" spans="5:7">
      <c r="E3966" s="4"/>
      <c r="F3966" s="4"/>
      <c r="G3966" s="4"/>
    </row>
    <row r="3967" spans="5:7">
      <c r="E3967" s="4"/>
      <c r="F3967" s="4"/>
      <c r="G3967" s="4"/>
    </row>
    <row r="3968" spans="5:7">
      <c r="E3968" s="4"/>
      <c r="F3968" s="4"/>
      <c r="G3968" s="4"/>
    </row>
    <row r="3969" spans="5:7">
      <c r="E3969" s="4"/>
      <c r="F3969" s="4"/>
      <c r="G3969" s="4"/>
    </row>
    <row r="3970" spans="5:7">
      <c r="E3970" s="4"/>
      <c r="F3970" s="4"/>
      <c r="G3970" s="4"/>
    </row>
    <row r="3971" spans="5:7">
      <c r="E3971" s="4"/>
      <c r="F3971" s="4"/>
      <c r="G3971" s="4"/>
    </row>
    <row r="3972" spans="5:7">
      <c r="E3972" s="4"/>
      <c r="F3972" s="4"/>
      <c r="G3972" s="4"/>
    </row>
    <row r="3973" spans="5:7">
      <c r="E3973" s="4"/>
      <c r="F3973" s="4"/>
      <c r="G3973" s="4"/>
    </row>
    <row r="3974" spans="5:7">
      <c r="E3974" s="4"/>
      <c r="F3974" s="4"/>
      <c r="G3974" s="4"/>
    </row>
    <row r="3975" spans="5:7">
      <c r="E3975" s="4"/>
      <c r="F3975" s="4"/>
      <c r="G3975" s="4"/>
    </row>
    <row r="3976" spans="5:7">
      <c r="E3976" s="4"/>
      <c r="F3976" s="4"/>
      <c r="G3976" s="4"/>
    </row>
    <row r="3977" spans="5:7">
      <c r="E3977" s="4"/>
      <c r="F3977" s="4"/>
      <c r="G3977" s="4"/>
    </row>
    <row r="3978" spans="5:7">
      <c r="E3978" s="4"/>
      <c r="F3978" s="4"/>
      <c r="G3978" s="4"/>
    </row>
    <row r="3979" spans="5:7">
      <c r="E3979" s="4"/>
      <c r="F3979" s="4"/>
      <c r="G3979" s="4"/>
    </row>
    <row r="3980" spans="5:7">
      <c r="E3980" s="4"/>
      <c r="F3980" s="4"/>
      <c r="G3980" s="4"/>
    </row>
    <row r="3981" spans="5:7">
      <c r="E3981" s="4"/>
      <c r="F3981" s="4"/>
      <c r="G3981" s="4"/>
    </row>
    <row r="3982" spans="5:7">
      <c r="E3982" s="4"/>
      <c r="F3982" s="4"/>
      <c r="G3982" s="4"/>
    </row>
    <row r="3983" spans="5:7">
      <c r="E3983" s="4"/>
      <c r="F3983" s="4"/>
      <c r="G3983" s="4"/>
    </row>
    <row r="3984" spans="5:7">
      <c r="E3984" s="4"/>
      <c r="F3984" s="4"/>
      <c r="G3984" s="4"/>
    </row>
    <row r="3985" spans="5:7">
      <c r="E3985" s="4"/>
      <c r="F3985" s="4"/>
      <c r="G3985" s="4"/>
    </row>
    <row r="3986" spans="5:7">
      <c r="E3986" s="4"/>
      <c r="F3986" s="4"/>
      <c r="G3986" s="4"/>
    </row>
    <row r="3987" spans="5:7">
      <c r="E3987" s="4"/>
      <c r="F3987" s="4"/>
      <c r="G3987" s="4"/>
    </row>
    <row r="3988" spans="5:7">
      <c r="E3988" s="4"/>
      <c r="F3988" s="4"/>
      <c r="G3988" s="4"/>
    </row>
    <row r="3989" spans="5:7">
      <c r="E3989" s="4"/>
      <c r="F3989" s="4"/>
      <c r="G3989" s="4"/>
    </row>
    <row r="3990" spans="5:7">
      <c r="E3990" s="4"/>
      <c r="F3990" s="4"/>
      <c r="G3990" s="4"/>
    </row>
    <row r="3991" spans="5:7">
      <c r="E3991" s="4"/>
      <c r="F3991" s="4"/>
      <c r="G3991" s="4"/>
    </row>
    <row r="3992" spans="5:7">
      <c r="E3992" s="4"/>
      <c r="F3992" s="4"/>
      <c r="G3992" s="4"/>
    </row>
    <row r="3993" spans="5:7">
      <c r="E3993" s="4"/>
      <c r="F3993" s="4"/>
      <c r="G3993" s="4"/>
    </row>
    <row r="3994" spans="5:7">
      <c r="E3994" s="4"/>
      <c r="F3994" s="4"/>
      <c r="G3994" s="4"/>
    </row>
    <row r="3995" spans="5:7">
      <c r="E3995" s="4"/>
      <c r="F3995" s="4"/>
      <c r="G3995" s="4"/>
    </row>
    <row r="3996" spans="5:7">
      <c r="E3996" s="4"/>
      <c r="F3996" s="4"/>
      <c r="G3996" s="4"/>
    </row>
    <row r="3997" spans="5:7">
      <c r="E3997" s="4"/>
      <c r="F3997" s="4"/>
      <c r="G3997" s="4"/>
    </row>
    <row r="3998" spans="5:7">
      <c r="E3998" s="4"/>
      <c r="F3998" s="4"/>
      <c r="G3998" s="4"/>
    </row>
    <row r="3999" spans="5:7">
      <c r="E3999" s="4"/>
      <c r="F3999" s="4"/>
      <c r="G3999" s="4"/>
    </row>
    <row r="4000" spans="5:7">
      <c r="E4000" s="4"/>
      <c r="F4000" s="4"/>
      <c r="G4000" s="4"/>
    </row>
    <row r="4001" spans="5:7">
      <c r="E4001" s="4"/>
      <c r="F4001" s="4"/>
      <c r="G4001" s="4"/>
    </row>
    <row r="4002" spans="5:7">
      <c r="E4002" s="4"/>
      <c r="F4002" s="4"/>
      <c r="G4002" s="4"/>
    </row>
    <row r="4003" spans="5:7">
      <c r="E4003" s="4"/>
      <c r="F4003" s="4"/>
      <c r="G4003" s="4"/>
    </row>
    <row r="4004" spans="5:7">
      <c r="E4004" s="4"/>
      <c r="F4004" s="4"/>
      <c r="G4004" s="4"/>
    </row>
    <row r="4005" spans="5:7">
      <c r="E4005" s="4"/>
      <c r="F4005" s="4"/>
      <c r="G4005" s="4"/>
    </row>
    <row r="4006" spans="5:7">
      <c r="E4006" s="4"/>
      <c r="F4006" s="4"/>
      <c r="G4006" s="4"/>
    </row>
    <row r="4007" spans="5:7">
      <c r="E4007" s="4"/>
      <c r="F4007" s="4"/>
      <c r="G4007" s="4"/>
    </row>
    <row r="4008" spans="5:7">
      <c r="E4008" s="4"/>
      <c r="F4008" s="4"/>
      <c r="G4008" s="4"/>
    </row>
    <row r="4009" spans="5:7">
      <c r="E4009" s="4"/>
      <c r="F4009" s="4"/>
      <c r="G4009" s="4"/>
    </row>
    <row r="4010" spans="5:7">
      <c r="E4010" s="4"/>
      <c r="F4010" s="4"/>
      <c r="G4010" s="4"/>
    </row>
    <row r="4011" spans="5:7">
      <c r="E4011" s="4"/>
      <c r="F4011" s="4"/>
      <c r="G4011" s="4"/>
    </row>
    <row r="4012" spans="5:7">
      <c r="E4012" s="4"/>
      <c r="F4012" s="4"/>
      <c r="G4012" s="4"/>
    </row>
    <row r="4013" spans="5:7">
      <c r="E4013" s="4"/>
      <c r="F4013" s="4"/>
      <c r="G4013" s="4"/>
    </row>
    <row r="4014" spans="5:7">
      <c r="E4014" s="4"/>
      <c r="F4014" s="4"/>
      <c r="G4014" s="4"/>
    </row>
    <row r="4015" spans="5:7">
      <c r="E4015" s="4"/>
      <c r="F4015" s="4"/>
      <c r="G4015" s="4"/>
    </row>
    <row r="4016" spans="5:7">
      <c r="E4016" s="4"/>
      <c r="F4016" s="4"/>
      <c r="G4016" s="4"/>
    </row>
    <row r="4017" spans="5:7">
      <c r="E4017" s="4"/>
      <c r="F4017" s="4"/>
      <c r="G4017" s="4"/>
    </row>
    <row r="4018" spans="5:7">
      <c r="E4018" s="4"/>
      <c r="F4018" s="4"/>
      <c r="G4018" s="4"/>
    </row>
    <row r="4019" spans="5:7">
      <c r="E4019" s="4"/>
      <c r="F4019" s="4"/>
      <c r="G4019" s="4"/>
    </row>
    <row r="4020" spans="5:7">
      <c r="E4020" s="4"/>
      <c r="F4020" s="4"/>
      <c r="G4020" s="4"/>
    </row>
    <row r="4021" spans="5:7">
      <c r="E4021" s="4"/>
      <c r="F4021" s="4"/>
      <c r="G4021" s="4"/>
    </row>
    <row r="4022" spans="5:7">
      <c r="E4022" s="4"/>
      <c r="F4022" s="4"/>
      <c r="G4022" s="4"/>
    </row>
    <row r="4023" spans="5:7">
      <c r="E4023" s="4"/>
      <c r="F4023" s="4"/>
      <c r="G4023" s="4"/>
    </row>
    <row r="4024" spans="5:7">
      <c r="E4024" s="4"/>
      <c r="F4024" s="4"/>
      <c r="G4024" s="4"/>
    </row>
    <row r="4025" spans="5:7">
      <c r="E4025" s="4"/>
      <c r="F4025" s="4"/>
      <c r="G4025" s="4"/>
    </row>
    <row r="4026" spans="5:7">
      <c r="E4026" s="4"/>
      <c r="F4026" s="4"/>
      <c r="G4026" s="4"/>
    </row>
    <row r="4027" spans="5:7">
      <c r="E4027" s="4"/>
      <c r="F4027" s="4"/>
      <c r="G4027" s="4"/>
    </row>
    <row r="4028" spans="5:7">
      <c r="E4028" s="4"/>
      <c r="F4028" s="4"/>
      <c r="G4028" s="4"/>
    </row>
    <row r="4029" spans="5:7">
      <c r="E4029" s="4"/>
      <c r="F4029" s="4"/>
      <c r="G4029" s="4"/>
    </row>
    <row r="4030" spans="5:7">
      <c r="E4030" s="4"/>
      <c r="F4030" s="4"/>
      <c r="G4030" s="4"/>
    </row>
    <row r="4031" spans="5:7">
      <c r="E4031" s="4"/>
      <c r="F4031" s="4"/>
      <c r="G4031" s="4"/>
    </row>
    <row r="4032" spans="5:7">
      <c r="E4032" s="4"/>
      <c r="F4032" s="4"/>
      <c r="G4032" s="4"/>
    </row>
    <row r="4033" spans="5:7">
      <c r="E4033" s="4"/>
      <c r="F4033" s="4"/>
      <c r="G4033" s="4"/>
    </row>
    <row r="4034" spans="5:7">
      <c r="E4034" s="4"/>
      <c r="F4034" s="4"/>
      <c r="G4034" s="4"/>
    </row>
    <row r="4035" spans="5:7">
      <c r="E4035" s="4"/>
      <c r="F4035" s="4"/>
      <c r="G4035" s="4"/>
    </row>
    <row r="4036" spans="5:7">
      <c r="E4036" s="4"/>
      <c r="F4036" s="4"/>
      <c r="G4036" s="4"/>
    </row>
    <row r="4037" spans="5:7">
      <c r="E4037" s="4"/>
      <c r="F4037" s="4"/>
      <c r="G4037" s="4"/>
    </row>
    <row r="4038" spans="5:7">
      <c r="E4038" s="4"/>
      <c r="F4038" s="4"/>
      <c r="G4038" s="4"/>
    </row>
    <row r="4039" spans="5:7">
      <c r="E4039" s="4"/>
      <c r="F4039" s="4"/>
      <c r="G4039" s="4"/>
    </row>
    <row r="4040" spans="5:7">
      <c r="E4040" s="4"/>
      <c r="F4040" s="4"/>
      <c r="G4040" s="4"/>
    </row>
    <row r="4041" spans="5:7">
      <c r="E4041" s="4"/>
      <c r="F4041" s="4"/>
      <c r="G4041" s="4"/>
    </row>
    <row r="4042" spans="5:7">
      <c r="E4042" s="4"/>
      <c r="F4042" s="4"/>
      <c r="G4042" s="4"/>
    </row>
    <row r="4043" spans="5:7">
      <c r="E4043" s="4"/>
      <c r="F4043" s="4"/>
      <c r="G4043" s="4"/>
    </row>
    <row r="4044" spans="5:7">
      <c r="E4044" s="4"/>
      <c r="F4044" s="4"/>
      <c r="G4044" s="4"/>
    </row>
    <row r="4045" spans="5:7">
      <c r="E4045" s="4"/>
      <c r="F4045" s="4"/>
      <c r="G4045" s="4"/>
    </row>
    <row r="4046" spans="5:7">
      <c r="E4046" s="4"/>
      <c r="F4046" s="4"/>
      <c r="G4046" s="4"/>
    </row>
    <row r="4047" spans="5:7">
      <c r="E4047" s="4"/>
      <c r="F4047" s="4"/>
      <c r="G4047" s="4"/>
    </row>
    <row r="4048" spans="5:7">
      <c r="E4048" s="4"/>
      <c r="F4048" s="4"/>
      <c r="G4048" s="4"/>
    </row>
    <row r="4049" spans="5:7">
      <c r="E4049" s="4"/>
      <c r="F4049" s="4"/>
      <c r="G4049" s="4"/>
    </row>
    <row r="4050" spans="5:7">
      <c r="E4050" s="4"/>
      <c r="F4050" s="4"/>
      <c r="G4050" s="4"/>
    </row>
    <row r="4051" spans="5:7">
      <c r="E4051" s="4"/>
      <c r="F4051" s="4"/>
      <c r="G4051" s="4"/>
    </row>
    <row r="4052" spans="5:7">
      <c r="E4052" s="4"/>
      <c r="F4052" s="4"/>
      <c r="G4052" s="4"/>
    </row>
    <row r="4053" spans="5:7">
      <c r="E4053" s="4"/>
      <c r="F4053" s="4"/>
      <c r="G4053" s="4"/>
    </row>
    <row r="4054" spans="5:7">
      <c r="E4054" s="4"/>
      <c r="F4054" s="4"/>
      <c r="G4054" s="4"/>
    </row>
    <row r="4055" spans="5:7">
      <c r="E4055" s="4"/>
      <c r="F4055" s="4"/>
      <c r="G4055" s="4"/>
    </row>
    <row r="4056" spans="5:7">
      <c r="E4056" s="4"/>
      <c r="F4056" s="4"/>
      <c r="G4056" s="4"/>
    </row>
    <row r="4057" spans="5:7">
      <c r="E4057" s="4"/>
      <c r="F4057" s="4"/>
      <c r="G4057" s="4"/>
    </row>
    <row r="4058" spans="5:7">
      <c r="E4058" s="4"/>
      <c r="F4058" s="4"/>
      <c r="G4058" s="4"/>
    </row>
    <row r="4059" spans="5:7">
      <c r="E4059" s="4"/>
      <c r="F4059" s="4"/>
      <c r="G4059" s="4"/>
    </row>
    <row r="4060" spans="5:7">
      <c r="E4060" s="4"/>
      <c r="F4060" s="4"/>
      <c r="G4060" s="4"/>
    </row>
    <row r="4061" spans="5:7">
      <c r="E4061" s="4"/>
      <c r="F4061" s="4"/>
      <c r="G4061" s="4"/>
    </row>
    <row r="4062" spans="5:7">
      <c r="E4062" s="4"/>
      <c r="F4062" s="4"/>
      <c r="G4062" s="4"/>
    </row>
    <row r="4063" spans="5:7">
      <c r="E4063" s="4"/>
      <c r="F4063" s="4"/>
      <c r="G4063" s="4"/>
    </row>
    <row r="4064" spans="5:7">
      <c r="E4064" s="4"/>
      <c r="F4064" s="4"/>
      <c r="G4064" s="4"/>
    </row>
    <row r="4065" spans="5:7">
      <c r="E4065" s="4"/>
      <c r="F4065" s="4"/>
      <c r="G4065" s="4"/>
    </row>
    <row r="4066" spans="5:7">
      <c r="E4066" s="4"/>
      <c r="F4066" s="4"/>
      <c r="G4066" s="4"/>
    </row>
    <row r="4067" spans="5:7">
      <c r="E4067" s="4"/>
      <c r="F4067" s="4"/>
      <c r="G4067" s="4"/>
    </row>
    <row r="4068" spans="5:7">
      <c r="E4068" s="4"/>
      <c r="F4068" s="4"/>
      <c r="G4068" s="4"/>
    </row>
    <row r="4069" spans="5:7">
      <c r="E4069" s="4"/>
      <c r="F4069" s="4"/>
      <c r="G4069" s="4"/>
    </row>
    <row r="4070" spans="5:7">
      <c r="E4070" s="4"/>
      <c r="F4070" s="4"/>
      <c r="G4070" s="4"/>
    </row>
    <row r="4071" spans="5:7">
      <c r="E4071" s="4"/>
      <c r="F4071" s="4"/>
      <c r="G4071" s="4"/>
    </row>
    <row r="4072" spans="5:7">
      <c r="E4072" s="4"/>
      <c r="F4072" s="4"/>
      <c r="G4072" s="4"/>
    </row>
    <row r="4073" spans="5:7">
      <c r="E4073" s="4"/>
      <c r="F4073" s="4"/>
      <c r="G4073" s="4"/>
    </row>
    <row r="4074" spans="5:7">
      <c r="E4074" s="4"/>
      <c r="F4074" s="4"/>
      <c r="G4074" s="4"/>
    </row>
    <row r="4075" spans="5:7">
      <c r="E4075" s="4"/>
      <c r="F4075" s="4"/>
      <c r="G4075" s="4"/>
    </row>
    <row r="4076" spans="5:7">
      <c r="E4076" s="4"/>
      <c r="F4076" s="4"/>
      <c r="G4076" s="4"/>
    </row>
    <row r="4077" spans="5:7">
      <c r="E4077" s="4"/>
      <c r="F4077" s="4"/>
      <c r="G4077" s="4"/>
    </row>
    <row r="4078" spans="5:7">
      <c r="E4078" s="4"/>
      <c r="F4078" s="4"/>
      <c r="G4078" s="4"/>
    </row>
    <row r="4079" spans="5:7">
      <c r="E4079" s="4"/>
      <c r="F4079" s="4"/>
      <c r="G4079" s="4"/>
    </row>
    <row r="4080" spans="5:7">
      <c r="E4080" s="4"/>
      <c r="F4080" s="4"/>
      <c r="G4080" s="4"/>
    </row>
    <row r="4081" spans="5:7">
      <c r="E4081" s="4"/>
      <c r="F4081" s="4"/>
      <c r="G4081" s="4"/>
    </row>
    <row r="4082" spans="5:7">
      <c r="E4082" s="4"/>
      <c r="F4082" s="4"/>
      <c r="G4082" s="4"/>
    </row>
    <row r="4083" spans="5:7">
      <c r="E4083" s="4"/>
      <c r="F4083" s="4"/>
      <c r="G4083" s="4"/>
    </row>
    <row r="4084" spans="5:7">
      <c r="E4084" s="4"/>
      <c r="F4084" s="4"/>
      <c r="G4084" s="4"/>
    </row>
    <row r="4085" spans="5:7">
      <c r="E4085" s="4"/>
      <c r="F4085" s="4"/>
      <c r="G4085" s="4"/>
    </row>
    <row r="4086" spans="5:7">
      <c r="E4086" s="4"/>
      <c r="F4086" s="4"/>
      <c r="G4086" s="4"/>
    </row>
    <row r="4087" spans="5:7">
      <c r="E4087" s="4"/>
      <c r="F4087" s="4"/>
      <c r="G4087" s="4"/>
    </row>
    <row r="4088" spans="5:7">
      <c r="E4088" s="4"/>
      <c r="F4088" s="4"/>
      <c r="G4088" s="4"/>
    </row>
    <row r="4089" spans="5:7">
      <c r="E4089" s="4"/>
      <c r="F4089" s="4"/>
      <c r="G4089" s="4"/>
    </row>
    <row r="4090" spans="5:7">
      <c r="E4090" s="4"/>
      <c r="F4090" s="4"/>
      <c r="G4090" s="4"/>
    </row>
    <row r="4091" spans="5:7">
      <c r="E4091" s="4"/>
      <c r="F4091" s="4"/>
      <c r="G4091" s="4"/>
    </row>
    <row r="4092" spans="5:7">
      <c r="E4092" s="4"/>
      <c r="F4092" s="4"/>
      <c r="G4092" s="4"/>
    </row>
    <row r="4093" spans="5:7">
      <c r="E4093" s="4"/>
      <c r="F4093" s="4"/>
      <c r="G4093" s="4"/>
    </row>
    <row r="4094" spans="5:7">
      <c r="E4094" s="4"/>
      <c r="F4094" s="4"/>
      <c r="G4094" s="4"/>
    </row>
    <row r="4095" spans="5:7">
      <c r="E4095" s="4"/>
      <c r="F4095" s="4"/>
      <c r="G4095" s="4"/>
    </row>
    <row r="4096" spans="5:7">
      <c r="E4096" s="4"/>
      <c r="F4096" s="4"/>
      <c r="G4096" s="4"/>
    </row>
    <row r="4097" spans="5:7">
      <c r="E4097" s="4"/>
      <c r="F4097" s="4"/>
      <c r="G4097" s="4"/>
    </row>
    <row r="4098" spans="5:7">
      <c r="E4098" s="4"/>
      <c r="F4098" s="4"/>
      <c r="G4098" s="4"/>
    </row>
    <row r="4099" spans="5:7">
      <c r="E4099" s="4"/>
      <c r="F4099" s="4"/>
      <c r="G4099" s="4"/>
    </row>
    <row r="4100" spans="5:7">
      <c r="E4100" s="4"/>
      <c r="F4100" s="4"/>
      <c r="G4100" s="4"/>
    </row>
    <row r="4101" spans="5:7">
      <c r="E4101" s="4"/>
      <c r="F4101" s="4"/>
      <c r="G4101" s="4"/>
    </row>
    <row r="4102" spans="5:7">
      <c r="E4102" s="4"/>
      <c r="F4102" s="4"/>
      <c r="G4102" s="4"/>
    </row>
    <row r="4103" spans="5:7">
      <c r="E4103" s="4"/>
      <c r="F4103" s="4"/>
      <c r="G4103" s="4"/>
    </row>
    <row r="4104" spans="5:7">
      <c r="E4104" s="4"/>
      <c r="F4104" s="4"/>
      <c r="G4104" s="4"/>
    </row>
    <row r="4105" spans="5:7">
      <c r="E4105" s="4"/>
      <c r="F4105" s="4"/>
      <c r="G4105" s="4"/>
    </row>
    <row r="4106" spans="5:7">
      <c r="E4106" s="4"/>
      <c r="F4106" s="4"/>
      <c r="G4106" s="4"/>
    </row>
    <row r="4107" spans="5:7">
      <c r="E4107" s="4"/>
      <c r="F4107" s="4"/>
      <c r="G4107" s="4"/>
    </row>
    <row r="4108" spans="5:7">
      <c r="E4108" s="4"/>
      <c r="F4108" s="4"/>
      <c r="G4108" s="4"/>
    </row>
    <row r="4109" spans="5:7">
      <c r="E4109" s="4"/>
      <c r="F4109" s="4"/>
      <c r="G4109" s="4"/>
    </row>
    <row r="4110" spans="5:7">
      <c r="E4110" s="4"/>
      <c r="F4110" s="4"/>
      <c r="G4110" s="4"/>
    </row>
    <row r="4111" spans="5:7">
      <c r="E4111" s="4"/>
      <c r="F4111" s="4"/>
      <c r="G4111" s="4"/>
    </row>
    <row r="4112" spans="5:7">
      <c r="E4112" s="4"/>
      <c r="F4112" s="4"/>
      <c r="G4112" s="4"/>
    </row>
    <row r="4113" spans="5:7">
      <c r="E4113" s="4"/>
      <c r="F4113" s="4"/>
      <c r="G4113" s="4"/>
    </row>
    <row r="4114" spans="5:7">
      <c r="E4114" s="4"/>
      <c r="F4114" s="4"/>
      <c r="G4114" s="4"/>
    </row>
    <row r="4115" spans="5:7">
      <c r="E4115" s="4"/>
      <c r="F4115" s="4"/>
      <c r="G4115" s="4"/>
    </row>
    <row r="4116" spans="5:7">
      <c r="E4116" s="4"/>
      <c r="F4116" s="4"/>
      <c r="G4116" s="4"/>
    </row>
    <row r="4117" spans="5:7">
      <c r="E4117" s="4"/>
      <c r="F4117" s="4"/>
      <c r="G4117" s="4"/>
    </row>
    <row r="4118" spans="5:7">
      <c r="E4118" s="4"/>
      <c r="F4118" s="4"/>
      <c r="G4118" s="4"/>
    </row>
    <row r="4119" spans="5:7">
      <c r="E4119" s="4"/>
      <c r="F4119" s="4"/>
      <c r="G4119" s="4"/>
    </row>
    <row r="4120" spans="5:7">
      <c r="E4120" s="4"/>
      <c r="F4120" s="4"/>
      <c r="G4120" s="4"/>
    </row>
    <row r="4121" spans="5:7">
      <c r="E4121" s="4"/>
      <c r="F4121" s="4"/>
      <c r="G4121" s="4"/>
    </row>
    <row r="4122" spans="5:7">
      <c r="E4122" s="4"/>
      <c r="F4122" s="4"/>
      <c r="G4122" s="4"/>
    </row>
    <row r="4123" spans="5:7">
      <c r="E4123" s="4"/>
      <c r="F4123" s="4"/>
      <c r="G4123" s="4"/>
    </row>
    <row r="4124" spans="5:7">
      <c r="E4124" s="4"/>
      <c r="F4124" s="4"/>
      <c r="G4124" s="4"/>
    </row>
    <row r="4125" spans="5:7">
      <c r="E4125" s="4"/>
      <c r="F4125" s="4"/>
      <c r="G4125" s="4"/>
    </row>
    <row r="4126" spans="5:7">
      <c r="E4126" s="4"/>
      <c r="F4126" s="4"/>
      <c r="G4126" s="4"/>
    </row>
    <row r="4127" spans="5:7">
      <c r="E4127" s="4"/>
      <c r="F4127" s="4"/>
      <c r="G4127" s="4"/>
    </row>
    <row r="4128" spans="5:7">
      <c r="E4128" s="4"/>
      <c r="F4128" s="4"/>
      <c r="G4128" s="4"/>
    </row>
    <row r="4129" spans="5:7">
      <c r="E4129" s="4"/>
      <c r="F4129" s="4"/>
      <c r="G4129" s="4"/>
    </row>
    <row r="4130" spans="5:7">
      <c r="E4130" s="4"/>
      <c r="F4130" s="4"/>
      <c r="G4130" s="4"/>
    </row>
    <row r="4131" spans="5:7">
      <c r="E4131" s="4"/>
      <c r="F4131" s="4"/>
      <c r="G4131" s="4"/>
    </row>
    <row r="4132" spans="5:7">
      <c r="E4132" s="4"/>
      <c r="F4132" s="4"/>
      <c r="G4132" s="4"/>
    </row>
    <row r="4133" spans="5:7">
      <c r="E4133" s="4"/>
      <c r="F4133" s="4"/>
      <c r="G4133" s="4"/>
    </row>
    <row r="4134" spans="5:7">
      <c r="E4134" s="4"/>
      <c r="F4134" s="4"/>
      <c r="G4134" s="4"/>
    </row>
    <row r="4135" spans="5:7">
      <c r="E4135" s="4"/>
      <c r="F4135" s="4"/>
      <c r="G4135" s="4"/>
    </row>
    <row r="4136" spans="5:7">
      <c r="E4136" s="4"/>
      <c r="F4136" s="4"/>
      <c r="G4136" s="4"/>
    </row>
    <row r="4137" spans="5:7">
      <c r="E4137" s="4"/>
      <c r="F4137" s="4"/>
      <c r="G4137" s="4"/>
    </row>
    <row r="4138" spans="5:7">
      <c r="E4138" s="4"/>
      <c r="F4138" s="4"/>
      <c r="G4138" s="4"/>
    </row>
    <row r="4139" spans="5:7">
      <c r="E4139" s="4"/>
      <c r="F4139" s="4"/>
      <c r="G4139" s="4"/>
    </row>
    <row r="4140" spans="5:7">
      <c r="E4140" s="4"/>
      <c r="F4140" s="4"/>
      <c r="G4140" s="4"/>
    </row>
    <row r="4141" spans="5:7">
      <c r="E4141" s="4"/>
      <c r="F4141" s="4"/>
      <c r="G4141" s="4"/>
    </row>
    <row r="4142" spans="5:7">
      <c r="E4142" s="4"/>
      <c r="F4142" s="4"/>
      <c r="G4142" s="4"/>
    </row>
    <row r="4143" spans="5:7">
      <c r="E4143" s="4"/>
      <c r="F4143" s="4"/>
      <c r="G4143" s="4"/>
    </row>
    <row r="4144" spans="5:7">
      <c r="E4144" s="4"/>
      <c r="F4144" s="4"/>
      <c r="G4144" s="4"/>
    </row>
    <row r="4145" spans="5:7">
      <c r="E4145" s="4"/>
      <c r="F4145" s="4"/>
      <c r="G4145" s="4"/>
    </row>
    <row r="4146" spans="5:7">
      <c r="E4146" s="4"/>
      <c r="F4146" s="4"/>
      <c r="G4146" s="4"/>
    </row>
    <row r="4147" spans="5:7">
      <c r="E4147" s="4"/>
      <c r="F4147" s="4"/>
      <c r="G4147" s="4"/>
    </row>
    <row r="4148" spans="5:7">
      <c r="E4148" s="4"/>
      <c r="F4148" s="4"/>
      <c r="G4148" s="4"/>
    </row>
    <row r="4149" spans="5:7">
      <c r="E4149" s="4"/>
      <c r="F4149" s="4"/>
      <c r="G4149" s="4"/>
    </row>
    <row r="4150" spans="5:7">
      <c r="E4150" s="4"/>
      <c r="F4150" s="4"/>
      <c r="G4150" s="4"/>
    </row>
    <row r="4151" spans="5:7">
      <c r="E4151" s="4"/>
      <c r="F4151" s="4"/>
      <c r="G4151" s="4"/>
    </row>
    <row r="4152" spans="5:7">
      <c r="E4152" s="4"/>
      <c r="F4152" s="4"/>
      <c r="G4152" s="4"/>
    </row>
    <row r="4153" spans="5:7">
      <c r="E4153" s="4"/>
      <c r="F4153" s="4"/>
      <c r="G4153" s="4"/>
    </row>
    <row r="4154" spans="5:7">
      <c r="E4154" s="4"/>
      <c r="F4154" s="4"/>
      <c r="G4154" s="4"/>
    </row>
    <row r="4155" spans="5:7">
      <c r="E4155" s="4"/>
      <c r="F4155" s="4"/>
      <c r="G4155" s="4"/>
    </row>
    <row r="4156" spans="5:7">
      <c r="E4156" s="4"/>
      <c r="F4156" s="4"/>
      <c r="G4156" s="4"/>
    </row>
    <row r="4157" spans="5:7">
      <c r="E4157" s="4"/>
      <c r="F4157" s="4"/>
      <c r="G4157" s="4"/>
    </row>
    <row r="4158" spans="5:7">
      <c r="E4158" s="4"/>
      <c r="F4158" s="4"/>
      <c r="G4158" s="4"/>
    </row>
    <row r="4159" spans="5:7">
      <c r="E4159" s="4"/>
      <c r="F4159" s="4"/>
      <c r="G4159" s="4"/>
    </row>
    <row r="4160" spans="5:7">
      <c r="E4160" s="4"/>
      <c r="F4160" s="4"/>
      <c r="G4160" s="4"/>
    </row>
    <row r="4161" spans="5:7">
      <c r="E4161" s="4"/>
      <c r="F4161" s="4"/>
      <c r="G4161" s="4"/>
    </row>
    <row r="4162" spans="5:7">
      <c r="E4162" s="4"/>
      <c r="F4162" s="4"/>
      <c r="G4162" s="4"/>
    </row>
    <row r="4163" spans="5:7">
      <c r="E4163" s="4"/>
      <c r="F4163" s="4"/>
      <c r="G4163" s="4"/>
    </row>
    <row r="4164" spans="5:7">
      <c r="E4164" s="4"/>
      <c r="F4164" s="4"/>
      <c r="G4164" s="4"/>
    </row>
    <row r="4165" spans="5:7">
      <c r="E4165" s="4"/>
      <c r="F4165" s="4"/>
      <c r="G4165" s="4"/>
    </row>
    <row r="4166" spans="5:7">
      <c r="E4166" s="4"/>
      <c r="F4166" s="4"/>
      <c r="G4166" s="4"/>
    </row>
    <row r="4167" spans="5:7">
      <c r="E4167" s="4"/>
      <c r="F4167" s="4"/>
      <c r="G4167" s="4"/>
    </row>
    <row r="4168" spans="5:7">
      <c r="E4168" s="4"/>
      <c r="F4168" s="4"/>
      <c r="G4168" s="4"/>
    </row>
    <row r="4169" spans="5:7">
      <c r="E4169" s="4"/>
      <c r="F4169" s="4"/>
      <c r="G4169" s="4"/>
    </row>
    <row r="4170" spans="5:7">
      <c r="E4170" s="4"/>
      <c r="F4170" s="4"/>
      <c r="G4170" s="4"/>
    </row>
    <row r="4171" spans="5:7">
      <c r="E4171" s="4"/>
      <c r="F4171" s="4"/>
      <c r="G4171" s="4"/>
    </row>
    <row r="4172" spans="5:7">
      <c r="E4172" s="4"/>
      <c r="F4172" s="4"/>
      <c r="G4172" s="4"/>
    </row>
    <row r="4173" spans="5:7">
      <c r="E4173" s="4"/>
      <c r="F4173" s="4"/>
      <c r="G4173" s="4"/>
    </row>
    <row r="4174" spans="5:7">
      <c r="E4174" s="4"/>
      <c r="F4174" s="4"/>
      <c r="G4174" s="4"/>
    </row>
    <row r="4175" spans="5:7">
      <c r="E4175" s="4"/>
      <c r="F4175" s="4"/>
      <c r="G4175" s="4"/>
    </row>
    <row r="4176" spans="5:7">
      <c r="E4176" s="4"/>
      <c r="F4176" s="4"/>
      <c r="G4176" s="4"/>
    </row>
    <row r="4177" spans="5:7">
      <c r="E4177" s="4"/>
      <c r="F4177" s="4"/>
      <c r="G4177" s="4"/>
    </row>
    <row r="4178" spans="5:7">
      <c r="E4178" s="4"/>
      <c r="F4178" s="4"/>
      <c r="G4178" s="4"/>
    </row>
    <row r="4179" spans="5:7">
      <c r="E4179" s="4"/>
      <c r="F4179" s="4"/>
      <c r="G4179" s="4"/>
    </row>
    <row r="4180" spans="5:7">
      <c r="E4180" s="4"/>
      <c r="F4180" s="4"/>
      <c r="G4180" s="4"/>
    </row>
    <row r="4181" spans="5:7">
      <c r="E4181" s="4"/>
      <c r="F4181" s="4"/>
      <c r="G4181" s="4"/>
    </row>
    <row r="4182" spans="5:7">
      <c r="E4182" s="4"/>
      <c r="F4182" s="4"/>
      <c r="G4182" s="4"/>
    </row>
    <row r="4183" spans="5:7">
      <c r="E4183" s="4"/>
      <c r="F4183" s="4"/>
      <c r="G4183" s="4"/>
    </row>
    <row r="4184" spans="5:7">
      <c r="E4184" s="4"/>
      <c r="F4184" s="4"/>
      <c r="G4184" s="4"/>
    </row>
    <row r="4185" spans="5:7">
      <c r="E4185" s="4"/>
      <c r="F4185" s="4"/>
      <c r="G4185" s="4"/>
    </row>
    <row r="4186" spans="5:7">
      <c r="E4186" s="4"/>
      <c r="F4186" s="4"/>
      <c r="G4186" s="4"/>
    </row>
    <row r="4187" spans="5:7">
      <c r="E4187" s="4"/>
      <c r="F4187" s="4"/>
      <c r="G4187" s="4"/>
    </row>
    <row r="4188" spans="5:7">
      <c r="E4188" s="4"/>
      <c r="F4188" s="4"/>
      <c r="G4188" s="4"/>
    </row>
    <row r="4189" spans="5:7">
      <c r="E4189" s="4"/>
      <c r="F4189" s="4"/>
      <c r="G4189" s="4"/>
    </row>
    <row r="4190" spans="5:7">
      <c r="E4190" s="4"/>
      <c r="F4190" s="4"/>
      <c r="G4190" s="4"/>
    </row>
    <row r="4191" spans="5:7">
      <c r="E4191" s="4"/>
      <c r="F4191" s="4"/>
      <c r="G4191" s="4"/>
    </row>
    <row r="4192" spans="5:7">
      <c r="E4192" s="4"/>
      <c r="F4192" s="4"/>
      <c r="G4192" s="4"/>
    </row>
    <row r="4193" spans="5:7">
      <c r="E4193" s="4"/>
      <c r="F4193" s="4"/>
      <c r="G4193" s="4"/>
    </row>
    <row r="4194" spans="5:7">
      <c r="E4194" s="4"/>
      <c r="F4194" s="4"/>
      <c r="G4194" s="4"/>
    </row>
    <row r="4195" spans="5:7">
      <c r="E4195" s="4"/>
      <c r="F4195" s="4"/>
      <c r="G4195" s="4"/>
    </row>
    <row r="4196" spans="5:7">
      <c r="E4196" s="4"/>
      <c r="F4196" s="4"/>
      <c r="G4196" s="4"/>
    </row>
    <row r="4197" spans="5:7">
      <c r="E4197" s="4"/>
      <c r="F4197" s="4"/>
      <c r="G4197" s="4"/>
    </row>
    <row r="4198" spans="5:7">
      <c r="E4198" s="4"/>
      <c r="F4198" s="4"/>
      <c r="G4198" s="4"/>
    </row>
    <row r="4199" spans="5:7">
      <c r="E4199" s="4"/>
      <c r="F4199" s="4"/>
      <c r="G4199" s="4"/>
    </row>
    <row r="4200" spans="5:7">
      <c r="E4200" s="4"/>
      <c r="F4200" s="4"/>
      <c r="G4200" s="4"/>
    </row>
    <row r="4201" spans="5:7">
      <c r="E4201" s="4"/>
      <c r="F4201" s="4"/>
      <c r="G4201" s="4"/>
    </row>
    <row r="4202" spans="5:7">
      <c r="E4202" s="4"/>
      <c r="F4202" s="4"/>
      <c r="G4202" s="4"/>
    </row>
    <row r="4203" spans="5:7">
      <c r="E4203" s="4"/>
      <c r="F4203" s="4"/>
      <c r="G4203" s="4"/>
    </row>
    <row r="4204" spans="5:7">
      <c r="E4204" s="4"/>
      <c r="F4204" s="4"/>
      <c r="G4204" s="4"/>
    </row>
    <row r="4205" spans="5:7">
      <c r="E4205" s="4"/>
      <c r="F4205" s="4"/>
      <c r="G4205" s="4"/>
    </row>
    <row r="4206" spans="5:7">
      <c r="E4206" s="4"/>
      <c r="F4206" s="4"/>
      <c r="G4206" s="4"/>
    </row>
    <row r="4207" spans="5:7">
      <c r="E4207" s="4"/>
      <c r="F4207" s="4"/>
      <c r="G4207" s="4"/>
    </row>
    <row r="4208" spans="5:7">
      <c r="E4208" s="4"/>
      <c r="F4208" s="4"/>
      <c r="G4208" s="4"/>
    </row>
    <row r="4209" spans="5:7">
      <c r="E4209" s="4"/>
      <c r="F4209" s="4"/>
      <c r="G4209" s="4"/>
    </row>
    <row r="4210" spans="5:7">
      <c r="E4210" s="4"/>
      <c r="F4210" s="4"/>
      <c r="G4210" s="4"/>
    </row>
    <row r="4211" spans="5:7">
      <c r="E4211" s="4"/>
      <c r="F4211" s="4"/>
      <c r="G4211" s="4"/>
    </row>
    <row r="4212" spans="5:7">
      <c r="E4212" s="4"/>
      <c r="F4212" s="4"/>
      <c r="G4212" s="4"/>
    </row>
    <row r="4213" spans="5:7">
      <c r="E4213" s="4"/>
      <c r="F4213" s="4"/>
      <c r="G4213" s="4"/>
    </row>
    <row r="4214" spans="5:7">
      <c r="E4214" s="4"/>
      <c r="F4214" s="4"/>
      <c r="G4214" s="4"/>
    </row>
    <row r="4215" spans="5:7">
      <c r="E4215" s="4"/>
      <c r="F4215" s="4"/>
      <c r="G4215" s="4"/>
    </row>
    <row r="4216" spans="5:7">
      <c r="E4216" s="4"/>
      <c r="F4216" s="4"/>
      <c r="G4216" s="4"/>
    </row>
    <row r="4217" spans="5:7">
      <c r="E4217" s="4"/>
      <c r="F4217" s="4"/>
      <c r="G4217" s="4"/>
    </row>
    <row r="4218" spans="5:7">
      <c r="E4218" s="4"/>
      <c r="F4218" s="4"/>
      <c r="G4218" s="4"/>
    </row>
    <row r="4219" spans="5:7">
      <c r="E4219" s="4"/>
      <c r="F4219" s="4"/>
      <c r="G4219" s="4"/>
    </row>
    <row r="4220" spans="5:7">
      <c r="E4220" s="4"/>
      <c r="F4220" s="4"/>
      <c r="G4220" s="4"/>
    </row>
    <row r="4221" spans="5:7">
      <c r="E4221" s="4"/>
      <c r="F4221" s="4"/>
      <c r="G4221" s="4"/>
    </row>
    <row r="4222" spans="5:7">
      <c r="E4222" s="4"/>
      <c r="F4222" s="4"/>
      <c r="G4222" s="4"/>
    </row>
    <row r="4223" spans="5:7">
      <c r="E4223" s="4"/>
      <c r="F4223" s="4"/>
      <c r="G4223" s="4"/>
    </row>
    <row r="4224" spans="5:7">
      <c r="E4224" s="4"/>
      <c r="F4224" s="4"/>
      <c r="G4224" s="4"/>
    </row>
    <row r="4225" spans="5:7">
      <c r="E4225" s="4"/>
      <c r="F4225" s="4"/>
      <c r="G4225" s="4"/>
    </row>
    <row r="4226" spans="5:7">
      <c r="E4226" s="4"/>
      <c r="F4226" s="4"/>
      <c r="G4226" s="4"/>
    </row>
    <row r="4227" spans="5:7">
      <c r="E4227" s="4"/>
      <c r="F4227" s="4"/>
      <c r="G4227" s="4"/>
    </row>
    <row r="4228" spans="5:7">
      <c r="E4228" s="4"/>
      <c r="F4228" s="4"/>
      <c r="G4228" s="4"/>
    </row>
    <row r="4229" spans="5:7">
      <c r="E4229" s="4"/>
      <c r="F4229" s="4"/>
      <c r="G4229" s="4"/>
    </row>
    <row r="4230" spans="5:7">
      <c r="E4230" s="4"/>
      <c r="F4230" s="4"/>
      <c r="G4230" s="4"/>
    </row>
    <row r="4231" spans="5:7">
      <c r="E4231" s="4"/>
      <c r="F4231" s="4"/>
      <c r="G4231" s="4"/>
    </row>
    <row r="4232" spans="5:7">
      <c r="E4232" s="4"/>
      <c r="F4232" s="4"/>
      <c r="G4232" s="4"/>
    </row>
    <row r="4233" spans="5:7">
      <c r="E4233" s="4"/>
      <c r="F4233" s="4"/>
      <c r="G4233" s="4"/>
    </row>
    <row r="4234" spans="5:7">
      <c r="E4234" s="4"/>
      <c r="F4234" s="4"/>
      <c r="G4234" s="4"/>
    </row>
    <row r="4235" spans="5:7">
      <c r="E4235" s="4"/>
      <c r="F4235" s="4"/>
      <c r="G4235" s="4"/>
    </row>
    <row r="4236" spans="5:7">
      <c r="E4236" s="4"/>
      <c r="F4236" s="4"/>
      <c r="G4236" s="4"/>
    </row>
    <row r="4237" spans="5:7">
      <c r="E4237" s="4"/>
      <c r="F4237" s="4"/>
      <c r="G4237" s="4"/>
    </row>
    <row r="4238" spans="5:7">
      <c r="E4238" s="4"/>
      <c r="F4238" s="4"/>
      <c r="G4238" s="4"/>
    </row>
    <row r="4239" spans="5:7">
      <c r="E4239" s="4"/>
      <c r="F4239" s="4"/>
      <c r="G4239" s="4"/>
    </row>
    <row r="4240" spans="5:7">
      <c r="E4240" s="4"/>
      <c r="F4240" s="4"/>
      <c r="G4240" s="4"/>
    </row>
    <row r="4241" spans="5:7">
      <c r="E4241" s="4"/>
      <c r="F4241" s="4"/>
      <c r="G4241" s="4"/>
    </row>
    <row r="4242" spans="5:7">
      <c r="E4242" s="4"/>
      <c r="F4242" s="4"/>
      <c r="G4242" s="4"/>
    </row>
    <row r="4243" spans="5:7">
      <c r="E4243" s="4"/>
      <c r="F4243" s="4"/>
      <c r="G4243" s="4"/>
    </row>
    <row r="4244" spans="5:7">
      <c r="E4244" s="4"/>
      <c r="F4244" s="4"/>
      <c r="G4244" s="4"/>
    </row>
    <row r="4245" spans="5:7">
      <c r="E4245" s="4"/>
      <c r="F4245" s="4"/>
      <c r="G4245" s="4"/>
    </row>
    <row r="4246" spans="5:7">
      <c r="E4246" s="4"/>
      <c r="F4246" s="4"/>
      <c r="G4246" s="4"/>
    </row>
    <row r="4247" spans="5:7">
      <c r="E4247" s="4"/>
      <c r="F4247" s="4"/>
      <c r="G4247" s="4"/>
    </row>
    <row r="4248" spans="5:7">
      <c r="E4248" s="4"/>
      <c r="F4248" s="4"/>
      <c r="G4248" s="4"/>
    </row>
    <row r="4249" spans="5:7">
      <c r="E4249" s="4"/>
      <c r="F4249" s="4"/>
      <c r="G4249" s="4"/>
    </row>
    <row r="4250" spans="5:7">
      <c r="E4250" s="4"/>
      <c r="F4250" s="4"/>
      <c r="G4250" s="4"/>
    </row>
    <row r="4251" spans="5:7">
      <c r="E4251" s="4"/>
      <c r="F4251" s="4"/>
      <c r="G4251" s="4"/>
    </row>
    <row r="4252" spans="5:7">
      <c r="E4252" s="4"/>
      <c r="F4252" s="4"/>
      <c r="G4252" s="4"/>
    </row>
    <row r="4253" spans="5:7">
      <c r="E4253" s="4"/>
      <c r="F4253" s="4"/>
      <c r="G4253" s="4"/>
    </row>
    <row r="4254" spans="5:7">
      <c r="E4254" s="4"/>
      <c r="F4254" s="4"/>
      <c r="G4254" s="4"/>
    </row>
    <row r="4255" spans="5:7">
      <c r="E4255" s="4"/>
      <c r="F4255" s="4"/>
      <c r="G4255" s="4"/>
    </row>
    <row r="4256" spans="5:7">
      <c r="E4256" s="4"/>
      <c r="F4256" s="4"/>
      <c r="G4256" s="4"/>
    </row>
    <row r="4257" spans="5:7">
      <c r="E4257" s="4"/>
      <c r="F4257" s="4"/>
      <c r="G4257" s="4"/>
    </row>
    <row r="4258" spans="5:7">
      <c r="E4258" s="4"/>
      <c r="F4258" s="4"/>
      <c r="G4258" s="4"/>
    </row>
    <row r="4259" spans="5:7">
      <c r="E4259" s="4"/>
      <c r="F4259" s="4"/>
      <c r="G4259" s="4"/>
    </row>
    <row r="4260" spans="5:7">
      <c r="E4260" s="4"/>
      <c r="F4260" s="4"/>
      <c r="G4260" s="4"/>
    </row>
    <row r="4261" spans="5:7">
      <c r="E4261" s="4"/>
      <c r="F4261" s="4"/>
      <c r="G4261" s="4"/>
    </row>
    <row r="4262" spans="5:7">
      <c r="E4262" s="4"/>
      <c r="F4262" s="4"/>
      <c r="G4262" s="4"/>
    </row>
    <row r="4263" spans="5:7">
      <c r="E4263" s="4"/>
      <c r="F4263" s="4"/>
      <c r="G4263" s="4"/>
    </row>
    <row r="4264" spans="5:7">
      <c r="E4264" s="4"/>
      <c r="F4264" s="4"/>
      <c r="G4264" s="4"/>
    </row>
    <row r="4265" spans="5:7">
      <c r="E4265" s="4"/>
      <c r="F4265" s="4"/>
      <c r="G4265" s="4"/>
    </row>
    <row r="4266" spans="5:7">
      <c r="E4266" s="4"/>
      <c r="F4266" s="4"/>
      <c r="G4266" s="4"/>
    </row>
    <row r="4267" spans="5:7">
      <c r="E4267" s="4"/>
      <c r="F4267" s="4"/>
      <c r="G4267" s="4"/>
    </row>
    <row r="4268" spans="5:7">
      <c r="E4268" s="4"/>
      <c r="F4268" s="4"/>
      <c r="G4268" s="4"/>
    </row>
    <row r="4269" spans="5:7">
      <c r="E4269" s="4"/>
      <c r="F4269" s="4"/>
      <c r="G4269" s="4"/>
    </row>
    <row r="4270" spans="5:7">
      <c r="E4270" s="4"/>
      <c r="F4270" s="4"/>
      <c r="G4270" s="4"/>
    </row>
    <row r="4271" spans="5:7">
      <c r="E4271" s="4"/>
      <c r="F4271" s="4"/>
      <c r="G4271" s="4"/>
    </row>
    <row r="4272" spans="5:7">
      <c r="E4272" s="4"/>
      <c r="F4272" s="4"/>
      <c r="G4272" s="4"/>
    </row>
    <row r="4273" spans="5:7">
      <c r="E4273" s="4"/>
      <c r="F4273" s="4"/>
      <c r="G4273" s="4"/>
    </row>
    <row r="4274" spans="5:7">
      <c r="E4274" s="4"/>
      <c r="F4274" s="4"/>
      <c r="G4274" s="4"/>
    </row>
    <row r="4275" spans="5:7">
      <c r="E4275" s="4"/>
      <c r="F4275" s="4"/>
      <c r="G4275" s="4"/>
    </row>
    <row r="4276" spans="5:7">
      <c r="E4276" s="4"/>
      <c r="F4276" s="4"/>
      <c r="G4276" s="4"/>
    </row>
    <row r="4277" spans="5:7">
      <c r="E4277" s="4"/>
      <c r="F4277" s="4"/>
      <c r="G4277" s="4"/>
    </row>
    <row r="4278" spans="5:7">
      <c r="E4278" s="4"/>
      <c r="F4278" s="4"/>
      <c r="G4278" s="4"/>
    </row>
    <row r="4279" spans="5:7">
      <c r="E4279" s="4"/>
      <c r="F4279" s="4"/>
      <c r="G4279" s="4"/>
    </row>
    <row r="4280" spans="5:7">
      <c r="E4280" s="4"/>
      <c r="F4280" s="4"/>
      <c r="G4280" s="4"/>
    </row>
    <row r="4281" spans="5:7">
      <c r="E4281" s="4"/>
      <c r="F4281" s="4"/>
      <c r="G4281" s="4"/>
    </row>
    <row r="4282" spans="5:7">
      <c r="E4282" s="4"/>
      <c r="F4282" s="4"/>
      <c r="G4282" s="4"/>
    </row>
    <row r="4283" spans="5:7">
      <c r="E4283" s="4"/>
      <c r="F4283" s="4"/>
      <c r="G4283" s="4"/>
    </row>
    <row r="4284" spans="5:7">
      <c r="E4284" s="4"/>
      <c r="F4284" s="4"/>
      <c r="G4284" s="4"/>
    </row>
    <row r="4285" spans="5:7">
      <c r="E4285" s="4"/>
      <c r="F4285" s="4"/>
      <c r="G4285" s="4"/>
    </row>
    <row r="4286" spans="5:7">
      <c r="E4286" s="4"/>
      <c r="F4286" s="4"/>
      <c r="G4286" s="4"/>
    </row>
    <row r="4287" spans="5:7">
      <c r="E4287" s="4"/>
      <c r="F4287" s="4"/>
      <c r="G4287" s="4"/>
    </row>
    <row r="4288" spans="5:7">
      <c r="E4288" s="4"/>
      <c r="F4288" s="4"/>
      <c r="G4288" s="4"/>
    </row>
    <row r="4289" spans="5:7">
      <c r="E4289" s="4"/>
      <c r="F4289" s="4"/>
      <c r="G4289" s="4"/>
    </row>
    <row r="4290" spans="5:7">
      <c r="E4290" s="4"/>
      <c r="F4290" s="4"/>
      <c r="G4290" s="4"/>
    </row>
    <row r="4291" spans="5:7">
      <c r="E4291" s="4"/>
      <c r="F4291" s="4"/>
      <c r="G4291" s="4"/>
    </row>
    <row r="4292" spans="5:7">
      <c r="E4292" s="4"/>
      <c r="F4292" s="4"/>
      <c r="G4292" s="4"/>
    </row>
    <row r="4293" spans="5:7">
      <c r="E4293" s="4"/>
      <c r="F4293" s="4"/>
      <c r="G4293" s="4"/>
    </row>
    <row r="4294" spans="5:7">
      <c r="E4294" s="4"/>
      <c r="F4294" s="4"/>
      <c r="G4294" s="4"/>
    </row>
    <row r="4295" spans="5:7">
      <c r="E4295" s="4"/>
      <c r="F4295" s="4"/>
      <c r="G4295" s="4"/>
    </row>
    <row r="4296" spans="5:7">
      <c r="E4296" s="4"/>
      <c r="F4296" s="4"/>
      <c r="G4296" s="4"/>
    </row>
    <row r="4297" spans="5:7">
      <c r="E4297" s="4"/>
      <c r="F4297" s="4"/>
      <c r="G4297" s="4"/>
    </row>
    <row r="4298" spans="5:7">
      <c r="E4298" s="4"/>
      <c r="F4298" s="4"/>
      <c r="G4298" s="4"/>
    </row>
    <row r="4299" spans="5:7">
      <c r="E4299" s="4"/>
      <c r="F4299" s="4"/>
      <c r="G4299" s="4"/>
    </row>
    <row r="4300" spans="5:7">
      <c r="E4300" s="4"/>
      <c r="F4300" s="4"/>
      <c r="G4300" s="4"/>
    </row>
    <row r="4301" spans="5:7">
      <c r="E4301" s="4"/>
      <c r="F4301" s="4"/>
      <c r="G4301" s="4"/>
    </row>
    <row r="4302" spans="5:7">
      <c r="E4302" s="4"/>
      <c r="F4302" s="4"/>
      <c r="G4302" s="4"/>
    </row>
    <row r="4303" spans="5:7">
      <c r="E4303" s="4"/>
      <c r="F4303" s="4"/>
      <c r="G4303" s="4"/>
    </row>
    <row r="4304" spans="5:7">
      <c r="E4304" s="4"/>
      <c r="F4304" s="4"/>
      <c r="G4304" s="4"/>
    </row>
    <row r="4305" spans="5:7">
      <c r="E4305" s="4"/>
      <c r="F4305" s="4"/>
      <c r="G4305" s="4"/>
    </row>
    <row r="4306" spans="5:7">
      <c r="E4306" s="4"/>
      <c r="F4306" s="4"/>
      <c r="G4306" s="4"/>
    </row>
    <row r="4307" spans="5:7">
      <c r="E4307" s="4"/>
      <c r="F4307" s="4"/>
      <c r="G4307" s="4"/>
    </row>
    <row r="4308" spans="5:7">
      <c r="E4308" s="4"/>
      <c r="F4308" s="4"/>
      <c r="G4308" s="4"/>
    </row>
    <row r="4309" spans="5:7">
      <c r="E4309" s="4"/>
      <c r="F4309" s="4"/>
      <c r="G4309" s="4"/>
    </row>
    <row r="4310" spans="5:7">
      <c r="E4310" s="4"/>
      <c r="F4310" s="4"/>
      <c r="G4310" s="4"/>
    </row>
    <row r="4311" spans="5:7">
      <c r="E4311" s="4"/>
      <c r="F4311" s="4"/>
      <c r="G4311" s="4"/>
    </row>
    <row r="4312" spans="5:7">
      <c r="E4312" s="4"/>
      <c r="F4312" s="4"/>
      <c r="G4312" s="4"/>
    </row>
    <row r="4313" spans="5:7">
      <c r="E4313" s="4"/>
      <c r="F4313" s="4"/>
      <c r="G4313" s="4"/>
    </row>
    <row r="4314" spans="5:7">
      <c r="E4314" s="4"/>
      <c r="F4314" s="4"/>
      <c r="G4314" s="4"/>
    </row>
    <row r="4315" spans="5:7">
      <c r="E4315" s="4"/>
      <c r="F4315" s="4"/>
      <c r="G4315" s="4"/>
    </row>
    <row r="4316" spans="5:7">
      <c r="E4316" s="4"/>
      <c r="F4316" s="4"/>
      <c r="G4316" s="4"/>
    </row>
    <row r="4317" spans="5:7">
      <c r="E4317" s="4"/>
      <c r="F4317" s="4"/>
      <c r="G4317" s="4"/>
    </row>
    <row r="4318" spans="5:7">
      <c r="E4318" s="4"/>
      <c r="F4318" s="4"/>
      <c r="G4318" s="4"/>
    </row>
    <row r="4319" spans="5:7">
      <c r="E4319" s="4"/>
      <c r="F4319" s="4"/>
      <c r="G4319" s="4"/>
    </row>
    <row r="4320" spans="5:7">
      <c r="E4320" s="4"/>
      <c r="F4320" s="4"/>
      <c r="G4320" s="4"/>
    </row>
    <row r="4321" spans="5:7">
      <c r="E4321" s="4"/>
      <c r="F4321" s="4"/>
      <c r="G4321" s="4"/>
    </row>
    <row r="4322" spans="5:7">
      <c r="E4322" s="4"/>
      <c r="F4322" s="4"/>
      <c r="G4322" s="4"/>
    </row>
    <row r="4323" spans="5:7">
      <c r="E4323" s="4"/>
      <c r="F4323" s="4"/>
      <c r="G4323" s="4"/>
    </row>
    <row r="4324" spans="5:7">
      <c r="E4324" s="4"/>
      <c r="F4324" s="4"/>
      <c r="G4324" s="4"/>
    </row>
    <row r="4325" spans="5:7">
      <c r="E4325" s="4"/>
      <c r="F4325" s="4"/>
      <c r="G4325" s="4"/>
    </row>
    <row r="4326" spans="5:7">
      <c r="E4326" s="4"/>
      <c r="F4326" s="4"/>
      <c r="G4326" s="4"/>
    </row>
    <row r="4327" spans="5:7">
      <c r="E4327" s="4"/>
      <c r="F4327" s="4"/>
      <c r="G4327" s="4"/>
    </row>
    <row r="4328" spans="5:7">
      <c r="E4328" s="4"/>
      <c r="F4328" s="4"/>
      <c r="G4328" s="4"/>
    </row>
    <row r="4329" spans="5:7">
      <c r="E4329" s="4"/>
      <c r="F4329" s="4"/>
      <c r="G4329" s="4"/>
    </row>
    <row r="4330" spans="5:7">
      <c r="E4330" s="4"/>
      <c r="F4330" s="4"/>
      <c r="G4330" s="4"/>
    </row>
    <row r="4331" spans="5:7">
      <c r="E4331" s="4"/>
      <c r="F4331" s="4"/>
      <c r="G4331" s="4"/>
    </row>
    <row r="4332" spans="5:7">
      <c r="E4332" s="4"/>
      <c r="F4332" s="4"/>
      <c r="G4332" s="4"/>
    </row>
    <row r="4333" spans="5:7">
      <c r="E4333" s="4"/>
      <c r="F4333" s="4"/>
      <c r="G4333" s="4"/>
    </row>
    <row r="4334" spans="5:7">
      <c r="E4334" s="4"/>
      <c r="F4334" s="4"/>
      <c r="G4334" s="4"/>
    </row>
    <row r="4335" spans="5:7">
      <c r="E4335" s="4"/>
      <c r="F4335" s="4"/>
      <c r="G4335" s="4"/>
    </row>
    <row r="4336" spans="5:7">
      <c r="E4336" s="4"/>
      <c r="F4336" s="4"/>
      <c r="G4336" s="4"/>
    </row>
    <row r="4337" spans="5:7">
      <c r="E4337" s="4"/>
      <c r="F4337" s="4"/>
      <c r="G4337" s="4"/>
    </row>
    <row r="4338" spans="5:7">
      <c r="E4338" s="4"/>
      <c r="F4338" s="4"/>
      <c r="G4338" s="4"/>
    </row>
    <row r="4339" spans="5:7">
      <c r="E4339" s="4"/>
      <c r="F4339" s="4"/>
      <c r="G4339" s="4"/>
    </row>
    <row r="4340" spans="5:7">
      <c r="E4340" s="4"/>
      <c r="F4340" s="4"/>
      <c r="G4340" s="4"/>
    </row>
    <row r="4341" spans="5:7">
      <c r="E4341" s="4"/>
      <c r="F4341" s="4"/>
      <c r="G4341" s="4"/>
    </row>
    <row r="4342" spans="5:7">
      <c r="E4342" s="4"/>
      <c r="F4342" s="4"/>
      <c r="G4342" s="4"/>
    </row>
    <row r="4343" spans="5:7">
      <c r="E4343" s="4"/>
      <c r="F4343" s="4"/>
      <c r="G4343" s="4"/>
    </row>
    <row r="4344" spans="5:7">
      <c r="E4344" s="4"/>
      <c r="F4344" s="4"/>
      <c r="G4344" s="4"/>
    </row>
    <row r="4345" spans="5:7">
      <c r="E4345" s="4"/>
      <c r="F4345" s="4"/>
      <c r="G4345" s="4"/>
    </row>
    <row r="4346" spans="5:7">
      <c r="E4346" s="4"/>
      <c r="F4346" s="4"/>
      <c r="G4346" s="4"/>
    </row>
    <row r="4347" spans="5:7">
      <c r="E4347" s="4"/>
      <c r="F4347" s="4"/>
      <c r="G4347" s="4"/>
    </row>
    <row r="4348" spans="5:7">
      <c r="E4348" s="4"/>
      <c r="F4348" s="4"/>
      <c r="G4348" s="4"/>
    </row>
    <row r="4349" spans="5:7">
      <c r="E4349" s="4"/>
      <c r="F4349" s="4"/>
      <c r="G4349" s="4"/>
    </row>
    <row r="4350" spans="5:7">
      <c r="E4350" s="4"/>
      <c r="F4350" s="4"/>
      <c r="G4350" s="4"/>
    </row>
    <row r="4351" spans="5:7">
      <c r="E4351" s="4"/>
      <c r="F4351" s="4"/>
      <c r="G4351" s="4"/>
    </row>
    <row r="4352" spans="5:7">
      <c r="E4352" s="4"/>
      <c r="F4352" s="4"/>
      <c r="G4352" s="4"/>
    </row>
    <row r="4353" spans="5:7">
      <c r="E4353" s="4"/>
      <c r="F4353" s="4"/>
      <c r="G4353" s="4"/>
    </row>
    <row r="4354" spans="5:7">
      <c r="E4354" s="4"/>
      <c r="F4354" s="4"/>
      <c r="G4354" s="4"/>
    </row>
    <row r="4355" spans="5:7">
      <c r="E4355" s="4"/>
      <c r="F4355" s="4"/>
      <c r="G4355" s="4"/>
    </row>
    <row r="4356" spans="5:7">
      <c r="E4356" s="4"/>
      <c r="F4356" s="4"/>
      <c r="G4356" s="4"/>
    </row>
    <row r="4357" spans="5:7">
      <c r="E4357" s="4"/>
      <c r="F4357" s="4"/>
      <c r="G4357" s="4"/>
    </row>
    <row r="4358" spans="5:7">
      <c r="E4358" s="4"/>
      <c r="F4358" s="4"/>
      <c r="G4358" s="4"/>
    </row>
    <row r="4359" spans="5:7">
      <c r="E4359" s="4"/>
      <c r="F4359" s="4"/>
      <c r="G4359" s="4"/>
    </row>
    <row r="4360" spans="5:7">
      <c r="E4360" s="4"/>
      <c r="F4360" s="4"/>
      <c r="G4360" s="4"/>
    </row>
    <row r="4361" spans="5:7">
      <c r="E4361" s="4"/>
      <c r="F4361" s="4"/>
      <c r="G4361" s="4"/>
    </row>
    <row r="4362" spans="5:7">
      <c r="E4362" s="4"/>
      <c r="F4362" s="4"/>
      <c r="G4362" s="4"/>
    </row>
    <row r="4363" spans="5:7">
      <c r="E4363" s="4"/>
      <c r="F4363" s="4"/>
      <c r="G4363" s="4"/>
    </row>
    <row r="4364" spans="5:7">
      <c r="E4364" s="4"/>
      <c r="F4364" s="4"/>
      <c r="G4364" s="4"/>
    </row>
    <row r="4365" spans="5:7">
      <c r="E4365" s="4"/>
      <c r="F4365" s="4"/>
      <c r="G4365" s="4"/>
    </row>
    <row r="4366" spans="5:7">
      <c r="E4366" s="4"/>
      <c r="F4366" s="4"/>
      <c r="G4366" s="4"/>
    </row>
    <row r="4367" spans="5:7">
      <c r="E4367" s="4"/>
      <c r="F4367" s="4"/>
      <c r="G4367" s="4"/>
    </row>
    <row r="4368" spans="5:7">
      <c r="E4368" s="4"/>
      <c r="F4368" s="4"/>
      <c r="G4368" s="4"/>
    </row>
    <row r="4369" spans="5:7">
      <c r="E4369" s="4"/>
      <c r="F4369" s="4"/>
      <c r="G4369" s="4"/>
    </row>
    <row r="4370" spans="5:7">
      <c r="E4370" s="4"/>
      <c r="F4370" s="4"/>
      <c r="G4370" s="4"/>
    </row>
    <row r="4371" spans="5:7">
      <c r="E4371" s="4"/>
      <c r="F4371" s="4"/>
      <c r="G4371" s="4"/>
    </row>
    <row r="4372" spans="5:7">
      <c r="E4372" s="4"/>
      <c r="F4372" s="4"/>
      <c r="G4372" s="4"/>
    </row>
    <row r="4373" spans="5:7">
      <c r="E4373" s="4"/>
      <c r="F4373" s="4"/>
      <c r="G4373" s="4"/>
    </row>
    <row r="4374" spans="5:7">
      <c r="E4374" s="4"/>
      <c r="F4374" s="4"/>
      <c r="G4374" s="4"/>
    </row>
    <row r="4375" spans="5:7">
      <c r="E4375" s="4"/>
      <c r="F4375" s="4"/>
      <c r="G4375" s="4"/>
    </row>
    <row r="4376" spans="5:7">
      <c r="E4376" s="4"/>
      <c r="F4376" s="4"/>
      <c r="G4376" s="4"/>
    </row>
    <row r="4377" spans="5:7">
      <c r="E4377" s="4"/>
      <c r="F4377" s="4"/>
      <c r="G4377" s="4"/>
    </row>
    <row r="4378" spans="5:7">
      <c r="E4378" s="4"/>
      <c r="F4378" s="4"/>
      <c r="G4378" s="4"/>
    </row>
    <row r="4379" spans="5:7">
      <c r="E4379" s="4"/>
      <c r="F4379" s="4"/>
      <c r="G4379" s="4"/>
    </row>
    <row r="4380" spans="5:7">
      <c r="E4380" s="4"/>
      <c r="F4380" s="4"/>
      <c r="G4380" s="4"/>
    </row>
    <row r="4381" spans="5:7">
      <c r="E4381" s="4"/>
      <c r="F4381" s="4"/>
      <c r="G4381" s="4"/>
    </row>
    <row r="4382" spans="5:7">
      <c r="E4382" s="4"/>
      <c r="F4382" s="4"/>
      <c r="G4382" s="4"/>
    </row>
    <row r="4383" spans="5:7">
      <c r="E4383" s="4"/>
      <c r="F4383" s="4"/>
      <c r="G4383" s="4"/>
    </row>
    <row r="4384" spans="5:7">
      <c r="E4384" s="4"/>
      <c r="F4384" s="4"/>
      <c r="G4384" s="4"/>
    </row>
    <row r="4385" spans="5:7">
      <c r="E4385" s="4"/>
      <c r="F4385" s="4"/>
      <c r="G4385" s="4"/>
    </row>
    <row r="4386" spans="5:7">
      <c r="E4386" s="4"/>
      <c r="F4386" s="4"/>
      <c r="G4386" s="4"/>
    </row>
    <row r="4387" spans="5:7">
      <c r="E4387" s="4"/>
      <c r="F4387" s="4"/>
      <c r="G4387" s="4"/>
    </row>
    <row r="4388" spans="5:7">
      <c r="E4388" s="4"/>
      <c r="F4388" s="4"/>
      <c r="G4388" s="4"/>
    </row>
    <row r="4389" spans="5:7">
      <c r="E4389" s="4"/>
      <c r="F4389" s="4"/>
      <c r="G4389" s="4"/>
    </row>
    <row r="4390" spans="5:7">
      <c r="E4390" s="4"/>
      <c r="F4390" s="4"/>
      <c r="G4390" s="4"/>
    </row>
    <row r="4391" spans="5:7">
      <c r="E4391" s="4"/>
      <c r="F4391" s="4"/>
      <c r="G4391" s="4"/>
    </row>
    <row r="4392" spans="5:7">
      <c r="E4392" s="4"/>
      <c r="F4392" s="4"/>
      <c r="G4392" s="4"/>
    </row>
    <row r="4393" spans="5:7">
      <c r="E4393" s="4"/>
      <c r="F4393" s="4"/>
      <c r="G4393" s="4"/>
    </row>
    <row r="4394" spans="5:7">
      <c r="E4394" s="4"/>
      <c r="F4394" s="4"/>
      <c r="G4394" s="4"/>
    </row>
    <row r="4395" spans="5:7">
      <c r="E4395" s="4"/>
      <c r="F4395" s="4"/>
      <c r="G4395" s="4"/>
    </row>
    <row r="4396" spans="5:7">
      <c r="E4396" s="4"/>
      <c r="F4396" s="4"/>
      <c r="G4396" s="4"/>
    </row>
    <row r="4397" spans="5:7">
      <c r="E4397" s="4"/>
      <c r="F4397" s="4"/>
      <c r="G4397" s="4"/>
    </row>
    <row r="4398" spans="5:7">
      <c r="E4398" s="4"/>
      <c r="F4398" s="4"/>
      <c r="G4398" s="4"/>
    </row>
    <row r="4399" spans="5:7">
      <c r="E4399" s="4"/>
      <c r="F4399" s="4"/>
      <c r="G4399" s="4"/>
    </row>
    <row r="4400" spans="5:7">
      <c r="E4400" s="4"/>
      <c r="F4400" s="4"/>
      <c r="G4400" s="4"/>
    </row>
    <row r="4401" spans="5:7">
      <c r="E4401" s="4"/>
      <c r="F4401" s="4"/>
      <c r="G4401" s="4"/>
    </row>
    <row r="4402" spans="5:7">
      <c r="E4402" s="4"/>
      <c r="F4402" s="4"/>
      <c r="G4402" s="4"/>
    </row>
    <row r="4403" spans="5:7">
      <c r="E4403" s="4"/>
      <c r="F4403" s="4"/>
      <c r="G4403" s="4"/>
    </row>
    <row r="4404" spans="5:7">
      <c r="E4404" s="4"/>
      <c r="F4404" s="4"/>
      <c r="G4404" s="4"/>
    </row>
    <row r="4405" spans="5:7">
      <c r="E4405" s="4"/>
      <c r="F4405" s="4"/>
      <c r="G4405" s="4"/>
    </row>
    <row r="4406" spans="5:7">
      <c r="E4406" s="4"/>
      <c r="F4406" s="4"/>
      <c r="G4406" s="4"/>
    </row>
    <row r="4407" spans="5:7">
      <c r="E4407" s="4"/>
      <c r="F4407" s="4"/>
      <c r="G4407" s="4"/>
    </row>
    <row r="4408" spans="5:7">
      <c r="E4408" s="4"/>
      <c r="F4408" s="4"/>
      <c r="G4408" s="4"/>
    </row>
    <row r="4409" spans="5:7">
      <c r="E4409" s="4"/>
      <c r="F4409" s="4"/>
      <c r="G4409" s="4"/>
    </row>
    <row r="4410" spans="5:7">
      <c r="E4410" s="4"/>
      <c r="F4410" s="4"/>
      <c r="G4410" s="4"/>
    </row>
    <row r="4411" spans="5:7">
      <c r="E4411" s="4"/>
      <c r="F4411" s="4"/>
      <c r="G4411" s="4"/>
    </row>
    <row r="4412" spans="5:7">
      <c r="E4412" s="4"/>
      <c r="F4412" s="4"/>
      <c r="G4412" s="4"/>
    </row>
    <row r="4413" spans="5:7">
      <c r="E4413" s="4"/>
      <c r="F4413" s="4"/>
      <c r="G4413" s="4"/>
    </row>
    <row r="4414" spans="5:7">
      <c r="E4414" s="4"/>
      <c r="F4414" s="4"/>
      <c r="G4414" s="4"/>
    </row>
    <row r="4415" spans="5:7">
      <c r="E4415" s="4"/>
      <c r="F4415" s="4"/>
      <c r="G4415" s="4"/>
    </row>
    <row r="4416" spans="5:7">
      <c r="E4416" s="4"/>
      <c r="F4416" s="4"/>
      <c r="G4416" s="4"/>
    </row>
    <row r="4417" spans="5:7">
      <c r="E4417" s="4"/>
      <c r="F4417" s="4"/>
      <c r="G4417" s="4"/>
    </row>
    <row r="4418" spans="5:7">
      <c r="E4418" s="4"/>
      <c r="F4418" s="4"/>
      <c r="G4418" s="4"/>
    </row>
    <row r="4419" spans="5:7">
      <c r="E4419" s="4"/>
      <c r="F4419" s="4"/>
      <c r="G4419" s="4"/>
    </row>
    <row r="4420" spans="5:7">
      <c r="E4420" s="4"/>
      <c r="F4420" s="4"/>
      <c r="G4420" s="4"/>
    </row>
    <row r="4421" spans="5:7">
      <c r="E4421" s="4"/>
      <c r="F4421" s="4"/>
      <c r="G4421" s="4"/>
    </row>
    <row r="4422" spans="5:7">
      <c r="E4422" s="4"/>
      <c r="F4422" s="4"/>
      <c r="G4422" s="4"/>
    </row>
    <row r="4423" spans="5:7">
      <c r="E4423" s="4"/>
      <c r="F4423" s="4"/>
      <c r="G4423" s="4"/>
    </row>
    <row r="4424" spans="5:7">
      <c r="E4424" s="4"/>
      <c r="F4424" s="4"/>
      <c r="G4424" s="4"/>
    </row>
    <row r="4425" spans="5:7">
      <c r="E4425" s="4"/>
      <c r="F4425" s="4"/>
      <c r="G4425" s="4"/>
    </row>
    <row r="4426" spans="5:7">
      <c r="E4426" s="4"/>
      <c r="F4426" s="4"/>
      <c r="G4426" s="4"/>
    </row>
    <row r="4427" spans="5:7">
      <c r="E4427" s="4"/>
      <c r="F4427" s="4"/>
      <c r="G4427" s="4"/>
    </row>
    <row r="4428" spans="5:7">
      <c r="E4428" s="4"/>
      <c r="F4428" s="4"/>
      <c r="G4428" s="4"/>
    </row>
    <row r="4429" spans="5:7">
      <c r="E4429" s="4"/>
      <c r="F4429" s="4"/>
      <c r="G4429" s="4"/>
    </row>
    <row r="4430" spans="5:7">
      <c r="E4430" s="4"/>
      <c r="F4430" s="4"/>
      <c r="G4430" s="4"/>
    </row>
    <row r="4431" spans="5:7">
      <c r="E4431" s="4"/>
      <c r="F4431" s="4"/>
      <c r="G4431" s="4"/>
    </row>
    <row r="4432" spans="5:7">
      <c r="E4432" s="4"/>
      <c r="F4432" s="4"/>
      <c r="G4432" s="4"/>
    </row>
    <row r="4433" spans="5:7">
      <c r="E4433" s="4"/>
      <c r="F4433" s="4"/>
      <c r="G4433" s="4"/>
    </row>
    <row r="4434" spans="5:7">
      <c r="E4434" s="4"/>
      <c r="F4434" s="4"/>
      <c r="G4434" s="4"/>
    </row>
    <row r="4435" spans="5:7">
      <c r="E4435" s="4"/>
      <c r="F4435" s="4"/>
      <c r="G4435" s="4"/>
    </row>
    <row r="4436" spans="5:7">
      <c r="E4436" s="4"/>
      <c r="F4436" s="4"/>
      <c r="G4436" s="4"/>
    </row>
    <row r="4437" spans="5:7">
      <c r="E4437" s="4"/>
      <c r="F4437" s="4"/>
      <c r="G4437" s="4"/>
    </row>
  </sheetData>
  <dataConsolidate link="1"/>
  <mergeCells count="408">
    <mergeCell ref="H48:H49"/>
    <mergeCell ref="J48:J49"/>
    <mergeCell ref="I48:I49"/>
    <mergeCell ref="H149:K149"/>
    <mergeCell ref="M149:O149"/>
    <mergeCell ref="R149:T149"/>
    <mergeCell ref="H1:K1"/>
    <mergeCell ref="M1:P1"/>
    <mergeCell ref="R105:T105"/>
    <mergeCell ref="H114:K114"/>
    <mergeCell ref="M114:O114"/>
    <mergeCell ref="R114:T114"/>
    <mergeCell ref="H130:K130"/>
    <mergeCell ref="M130:O130"/>
    <mergeCell ref="R130:T130"/>
    <mergeCell ref="H135:K135"/>
    <mergeCell ref="M135:O135"/>
    <mergeCell ref="R135:T135"/>
    <mergeCell ref="S2:S4"/>
    <mergeCell ref="T2:T4"/>
    <mergeCell ref="H5:K5"/>
    <mergeCell ref="M5:O5"/>
    <mergeCell ref="R5:T5"/>
    <mergeCell ref="H42:K42"/>
    <mergeCell ref="J2:J4"/>
    <mergeCell ref="K2:K4"/>
    <mergeCell ref="M2:M4"/>
    <mergeCell ref="N2:N4"/>
    <mergeCell ref="O2:O4"/>
    <mergeCell ref="R2:R4"/>
    <mergeCell ref="H45:H47"/>
    <mergeCell ref="J45:J47"/>
    <mergeCell ref="I45:I47"/>
    <mergeCell ref="M42:O42"/>
    <mergeCell ref="R42:T42"/>
    <mergeCell ref="Q25:Q26"/>
    <mergeCell ref="Q37:Q38"/>
    <mergeCell ref="P16:P20"/>
    <mergeCell ref="Q16:Q20"/>
    <mergeCell ref="P45:P47"/>
    <mergeCell ref="Q45:Q47"/>
    <mergeCell ref="A2:A4"/>
    <mergeCell ref="B2:B4"/>
    <mergeCell ref="C2:C4"/>
    <mergeCell ref="D2:D4"/>
    <mergeCell ref="E2:E4"/>
    <mergeCell ref="F2:F4"/>
    <mergeCell ref="G2:G4"/>
    <mergeCell ref="H2:H4"/>
    <mergeCell ref="I2:I4"/>
    <mergeCell ref="R80:T80"/>
    <mergeCell ref="R1:T1"/>
    <mergeCell ref="N16:N20"/>
    <mergeCell ref="N25:N26"/>
    <mergeCell ref="N29:N34"/>
    <mergeCell ref="N37:N38"/>
    <mergeCell ref="O37:O38"/>
    <mergeCell ref="P37:P38"/>
    <mergeCell ref="M48:M49"/>
    <mergeCell ref="M45:M47"/>
    <mergeCell ref="M59:M60"/>
    <mergeCell ref="M61:M65"/>
    <mergeCell ref="N48:N49"/>
    <mergeCell ref="P119:P120"/>
    <mergeCell ref="O16:O20"/>
    <mergeCell ref="O48:O49"/>
    <mergeCell ref="P48:P49"/>
    <mergeCell ref="Q48:Q49"/>
    <mergeCell ref="Q122:Q123"/>
    <mergeCell ref="N82:N83"/>
    <mergeCell ref="P82:P83"/>
    <mergeCell ref="Q82:Q83"/>
    <mergeCell ref="O111:O112"/>
    <mergeCell ref="P111:P112"/>
    <mergeCell ref="Q111:Q112"/>
    <mergeCell ref="Q119:Q120"/>
    <mergeCell ref="Q29:Q34"/>
    <mergeCell ref="O29:O34"/>
    <mergeCell ref="Q55:Q58"/>
    <mergeCell ref="Q59:Q60"/>
    <mergeCell ref="Q61:Q65"/>
    <mergeCell ref="N59:N60"/>
    <mergeCell ref="O59:O60"/>
    <mergeCell ref="N61:N65"/>
    <mergeCell ref="O61:O65"/>
    <mergeCell ref="M80:O80"/>
    <mergeCell ref="H105:K105"/>
    <mergeCell ref="M105:O105"/>
    <mergeCell ref="H124:H126"/>
    <mergeCell ref="I124:I126"/>
    <mergeCell ref="I82:I83"/>
    <mergeCell ref="I85:I86"/>
    <mergeCell ref="I87:I88"/>
    <mergeCell ref="H82:H83"/>
    <mergeCell ref="L122:L123"/>
    <mergeCell ref="M122:M123"/>
    <mergeCell ref="N122:N123"/>
    <mergeCell ref="O122:O123"/>
    <mergeCell ref="N124:N126"/>
    <mergeCell ref="O124:O126"/>
    <mergeCell ref="H85:H86"/>
    <mergeCell ref="H87:H88"/>
    <mergeCell ref="H91:H92"/>
    <mergeCell ref="I91:I92"/>
    <mergeCell ref="I101:I102"/>
    <mergeCell ref="H101:H102"/>
    <mergeCell ref="N91:N92"/>
    <mergeCell ref="O91:O92"/>
    <mergeCell ref="K107:K108"/>
    <mergeCell ref="L107:L108"/>
    <mergeCell ref="H133:H134"/>
    <mergeCell ref="I133:I134"/>
    <mergeCell ref="J55:J58"/>
    <mergeCell ref="J59:J60"/>
    <mergeCell ref="J61:J65"/>
    <mergeCell ref="K55:K58"/>
    <mergeCell ref="K59:K60"/>
    <mergeCell ref="K61:K65"/>
    <mergeCell ref="L61:L65"/>
    <mergeCell ref="L55:L58"/>
    <mergeCell ref="L59:L60"/>
    <mergeCell ref="I107:I108"/>
    <mergeCell ref="H107:H108"/>
    <mergeCell ref="I111:I112"/>
    <mergeCell ref="H111:H112"/>
    <mergeCell ref="I119:I120"/>
    <mergeCell ref="H119:H120"/>
    <mergeCell ref="H122:H123"/>
    <mergeCell ref="I122:I123"/>
    <mergeCell ref="J82:J83"/>
    <mergeCell ref="J119:J120"/>
    <mergeCell ref="K119:K120"/>
    <mergeCell ref="J122:J123"/>
    <mergeCell ref="J124:J126"/>
    <mergeCell ref="H50:H51"/>
    <mergeCell ref="I50:I51"/>
    <mergeCell ref="H52:H53"/>
    <mergeCell ref="I52:I53"/>
    <mergeCell ref="H55:H58"/>
    <mergeCell ref="I55:I58"/>
    <mergeCell ref="H59:H60"/>
    <mergeCell ref="I59:I60"/>
    <mergeCell ref="H61:H65"/>
    <mergeCell ref="I61:I65"/>
    <mergeCell ref="H80:K80"/>
    <mergeCell ref="K16:K20"/>
    <mergeCell ref="L16:L20"/>
    <mergeCell ref="M16:M20"/>
    <mergeCell ref="K45:K47"/>
    <mergeCell ref="K48:K49"/>
    <mergeCell ref="N45:N47"/>
    <mergeCell ref="O45:O47"/>
    <mergeCell ref="H29:H34"/>
    <mergeCell ref="I29:I34"/>
    <mergeCell ref="J29:J34"/>
    <mergeCell ref="K29:K34"/>
    <mergeCell ref="L29:L34"/>
    <mergeCell ref="M29:M34"/>
    <mergeCell ref="H37:H38"/>
    <mergeCell ref="I37:I38"/>
    <mergeCell ref="K25:K26"/>
    <mergeCell ref="L25:L26"/>
    <mergeCell ref="M25:M26"/>
    <mergeCell ref="O25:O26"/>
    <mergeCell ref="K37:K38"/>
    <mergeCell ref="L37:L38"/>
    <mergeCell ref="M37:M38"/>
    <mergeCell ref="L45:L47"/>
    <mergeCell ref="L48:L49"/>
    <mergeCell ref="A1:D1"/>
    <mergeCell ref="E1:G1"/>
    <mergeCell ref="E8:E9"/>
    <mergeCell ref="F8:F9"/>
    <mergeCell ref="L2:L3"/>
    <mergeCell ref="Q2:Q3"/>
    <mergeCell ref="P2:P3"/>
    <mergeCell ref="A5:D5"/>
    <mergeCell ref="A16:A20"/>
    <mergeCell ref="B16:B20"/>
    <mergeCell ref="A37:A38"/>
    <mergeCell ref="B37:B38"/>
    <mergeCell ref="C37:C38"/>
    <mergeCell ref="E37:E38"/>
    <mergeCell ref="F37:F38"/>
    <mergeCell ref="C16:C20"/>
    <mergeCell ref="E16:E20"/>
    <mergeCell ref="F16:F20"/>
    <mergeCell ref="A8:A9"/>
    <mergeCell ref="B8:B9"/>
    <mergeCell ref="C8:C9"/>
    <mergeCell ref="A29:A34"/>
    <mergeCell ref="B29:B34"/>
    <mergeCell ref="G52:G53"/>
    <mergeCell ref="G55:G58"/>
    <mergeCell ref="G59:G60"/>
    <mergeCell ref="G61:G65"/>
    <mergeCell ref="G82:G83"/>
    <mergeCell ref="G8:G9"/>
    <mergeCell ref="G16:G20"/>
    <mergeCell ref="G25:G26"/>
    <mergeCell ref="G29:G34"/>
    <mergeCell ref="G37:G38"/>
    <mergeCell ref="G45:G47"/>
    <mergeCell ref="G48:G49"/>
    <mergeCell ref="G50:G51"/>
    <mergeCell ref="G111:G112"/>
    <mergeCell ref="G119:G120"/>
    <mergeCell ref="G122:G123"/>
    <mergeCell ref="G124:G126"/>
    <mergeCell ref="G133:G134"/>
    <mergeCell ref="G85:G86"/>
    <mergeCell ref="G87:G88"/>
    <mergeCell ref="G91:G92"/>
    <mergeCell ref="G101:G102"/>
    <mergeCell ref="G107:G108"/>
    <mergeCell ref="C29:C34"/>
    <mergeCell ref="E29:E34"/>
    <mergeCell ref="F29:F34"/>
    <mergeCell ref="A25:A26"/>
    <mergeCell ref="B25:B26"/>
    <mergeCell ref="C25:C26"/>
    <mergeCell ref="E25:E26"/>
    <mergeCell ref="F25:F26"/>
    <mergeCell ref="A48:A49"/>
    <mergeCell ref="B48:B49"/>
    <mergeCell ref="C48:C49"/>
    <mergeCell ref="E48:E49"/>
    <mergeCell ref="F48:F49"/>
    <mergeCell ref="A42:D42"/>
    <mergeCell ref="A45:A47"/>
    <mergeCell ref="B45:B47"/>
    <mergeCell ref="C45:C47"/>
    <mergeCell ref="E45:E47"/>
    <mergeCell ref="F45:F47"/>
    <mergeCell ref="A52:A53"/>
    <mergeCell ref="B52:B53"/>
    <mergeCell ref="C52:C53"/>
    <mergeCell ref="E52:E53"/>
    <mergeCell ref="F52:F53"/>
    <mergeCell ref="A50:A51"/>
    <mergeCell ref="B50:B51"/>
    <mergeCell ref="C50:C51"/>
    <mergeCell ref="E50:E51"/>
    <mergeCell ref="F50:F51"/>
    <mergeCell ref="A59:A60"/>
    <mergeCell ref="B59:B60"/>
    <mergeCell ref="C59:C60"/>
    <mergeCell ref="E59:E60"/>
    <mergeCell ref="F59:F60"/>
    <mergeCell ref="A55:A58"/>
    <mergeCell ref="B55:B58"/>
    <mergeCell ref="C55:C58"/>
    <mergeCell ref="E55:E58"/>
    <mergeCell ref="F55:F58"/>
    <mergeCell ref="A80:D80"/>
    <mergeCell ref="A82:A83"/>
    <mergeCell ref="B82:B83"/>
    <mergeCell ref="C82:C83"/>
    <mergeCell ref="E82:E83"/>
    <mergeCell ref="F82:F83"/>
    <mergeCell ref="A61:A65"/>
    <mergeCell ref="B61:B65"/>
    <mergeCell ref="C61:C65"/>
    <mergeCell ref="E61:E65"/>
    <mergeCell ref="F61:F65"/>
    <mergeCell ref="A87:A88"/>
    <mergeCell ref="B87:B88"/>
    <mergeCell ref="C87:C88"/>
    <mergeCell ref="E87:E88"/>
    <mergeCell ref="F87:F88"/>
    <mergeCell ref="A85:A86"/>
    <mergeCell ref="B85:B86"/>
    <mergeCell ref="C85:C86"/>
    <mergeCell ref="E85:E86"/>
    <mergeCell ref="F85:F86"/>
    <mergeCell ref="A101:A102"/>
    <mergeCell ref="B101:B102"/>
    <mergeCell ref="C101:C102"/>
    <mergeCell ref="E101:E102"/>
    <mergeCell ref="F101:F102"/>
    <mergeCell ref="A91:A92"/>
    <mergeCell ref="B91:B92"/>
    <mergeCell ref="C91:C92"/>
    <mergeCell ref="E91:E92"/>
    <mergeCell ref="F91:F92"/>
    <mergeCell ref="B111:B112"/>
    <mergeCell ref="C111:C112"/>
    <mergeCell ref="E111:E112"/>
    <mergeCell ref="F111:F112"/>
    <mergeCell ref="A105:D105"/>
    <mergeCell ref="A107:A108"/>
    <mergeCell ref="B107:B108"/>
    <mergeCell ref="C107:C108"/>
    <mergeCell ref="E107:E108"/>
    <mergeCell ref="F107:F108"/>
    <mergeCell ref="A135:D135"/>
    <mergeCell ref="A130:D130"/>
    <mergeCell ref="A133:A134"/>
    <mergeCell ref="B133:B134"/>
    <mergeCell ref="C133:C134"/>
    <mergeCell ref="E133:E134"/>
    <mergeCell ref="F133:F134"/>
    <mergeCell ref="A124:A126"/>
    <mergeCell ref="B124:B126"/>
    <mergeCell ref="C124:C126"/>
    <mergeCell ref="E124:E126"/>
    <mergeCell ref="F124:F126"/>
    <mergeCell ref="A122:A123"/>
    <mergeCell ref="B122:B123"/>
    <mergeCell ref="C122:C123"/>
    <mergeCell ref="E122:E123"/>
    <mergeCell ref="F122:F123"/>
    <mergeCell ref="H16:H20"/>
    <mergeCell ref="I16:I20"/>
    <mergeCell ref="J16:J20"/>
    <mergeCell ref="A114:D114"/>
    <mergeCell ref="H25:H26"/>
    <mergeCell ref="I25:I26"/>
    <mergeCell ref="J25:J26"/>
    <mergeCell ref="J37:J38"/>
    <mergeCell ref="J85:J86"/>
    <mergeCell ref="J50:J51"/>
    <mergeCell ref="J52:J53"/>
    <mergeCell ref="J101:J102"/>
    <mergeCell ref="J107:J108"/>
    <mergeCell ref="A119:A120"/>
    <mergeCell ref="B119:B120"/>
    <mergeCell ref="C119:C120"/>
    <mergeCell ref="E119:E120"/>
    <mergeCell ref="F119:F120"/>
    <mergeCell ref="A111:A112"/>
    <mergeCell ref="K50:K51"/>
    <mergeCell ref="L50:L51"/>
    <mergeCell ref="M50:M51"/>
    <mergeCell ref="N50:N51"/>
    <mergeCell ref="O50:O51"/>
    <mergeCell ref="P50:P51"/>
    <mergeCell ref="Q50:Q51"/>
    <mergeCell ref="P55:P58"/>
    <mergeCell ref="O55:O58"/>
    <mergeCell ref="M55:M58"/>
    <mergeCell ref="K85:K86"/>
    <mergeCell ref="L85:L86"/>
    <mergeCell ref="M85:M86"/>
    <mergeCell ref="N85:N86"/>
    <mergeCell ref="P85:P86"/>
    <mergeCell ref="Q85:Q86"/>
    <mergeCell ref="L82:L83"/>
    <mergeCell ref="M82:M83"/>
    <mergeCell ref="K82:K83"/>
    <mergeCell ref="K52:K53"/>
    <mergeCell ref="L52:L53"/>
    <mergeCell ref="M52:M53"/>
    <mergeCell ref="N52:N53"/>
    <mergeCell ref="O52:O53"/>
    <mergeCell ref="P52:P53"/>
    <mergeCell ref="Q52:Q53"/>
    <mergeCell ref="P59:P60"/>
    <mergeCell ref="P61:P65"/>
    <mergeCell ref="N55:N58"/>
    <mergeCell ref="M107:M108"/>
    <mergeCell ref="N107:N108"/>
    <mergeCell ref="O107:O108"/>
    <mergeCell ref="P107:P108"/>
    <mergeCell ref="Q107:Q108"/>
    <mergeCell ref="J87:J88"/>
    <mergeCell ref="K87:K88"/>
    <mergeCell ref="L87:L88"/>
    <mergeCell ref="M87:M88"/>
    <mergeCell ref="N87:N88"/>
    <mergeCell ref="P87:P88"/>
    <mergeCell ref="Q87:Q88"/>
    <mergeCell ref="K101:K102"/>
    <mergeCell ref="L101:L102"/>
    <mergeCell ref="M101:M102"/>
    <mergeCell ref="N101:N102"/>
    <mergeCell ref="P101:P102"/>
    <mergeCell ref="Q101:Q102"/>
    <mergeCell ref="J91:J92"/>
    <mergeCell ref="K91:K92"/>
    <mergeCell ref="L91:L92"/>
    <mergeCell ref="M91:M92"/>
    <mergeCell ref="P91:P92"/>
    <mergeCell ref="Q91:Q92"/>
    <mergeCell ref="J133:J134"/>
    <mergeCell ref="K133:K134"/>
    <mergeCell ref="L133:L134"/>
    <mergeCell ref="M133:M134"/>
    <mergeCell ref="N133:N134"/>
    <mergeCell ref="O133:O134"/>
    <mergeCell ref="P133:P134"/>
    <mergeCell ref="Q133:Q134"/>
    <mergeCell ref="J111:J112"/>
    <mergeCell ref="K111:K112"/>
    <mergeCell ref="L111:L112"/>
    <mergeCell ref="M111:M112"/>
    <mergeCell ref="N111:N112"/>
    <mergeCell ref="K122:K123"/>
    <mergeCell ref="K124:K126"/>
    <mergeCell ref="L119:L120"/>
    <mergeCell ref="M119:M120"/>
    <mergeCell ref="L124:L126"/>
    <mergeCell ref="M124:M126"/>
    <mergeCell ref="P122:P123"/>
    <mergeCell ref="P124:P126"/>
    <mergeCell ref="Q124:Q126"/>
    <mergeCell ref="N119:N120"/>
    <mergeCell ref="O119:O120"/>
  </mergeCells>
  <conditionalFormatting sqref="L6:L16 L21:L25 L27:L29 L35:L37 L39:L41 L43:L45 L81:L82 L106:L107 L115:L119 L131:L133 L136:L148 L66:L79 L59 L61 L52 L54:L55 L121:L122 L48 L50 L84:L85 L124 L127:L129 L87 L93:L101 L103:L104 L109:L111 L113 L89:L91">
    <cfRule type="cellIs" dxfId="14" priority="160" stopIfTrue="1" operator="equal">
      <formula>25</formula>
    </cfRule>
    <cfRule type="cellIs" dxfId="13" priority="161" stopIfTrue="1" operator="equal">
      <formula>75</formula>
    </cfRule>
    <cfRule type="cellIs" dxfId="12" priority="162" stopIfTrue="1" operator="equal">
      <formula>50</formula>
    </cfRule>
    <cfRule type="cellIs" dxfId="11" priority="163" stopIfTrue="1" operator="equal">
      <formula>0</formula>
    </cfRule>
  </conditionalFormatting>
  <conditionalFormatting sqref="Q6:Q16 Q136:Q148 Q131:Q133 Q115:Q119 Q106:Q107 Q81:Q82 Q43:Q45 Q21:Q25 Q27:Q29 Q35:Q37 Q39:Q41 Q54:Q55 Q59 Q61 Q66:Q79 Q52 Q84:Q85 Q48 Q50 Q121:Q122 Q124 Q127:Q129 Q87 Q93:Q101 Q103:Q104 Q109:Q111 Q113 Q89:Q91">
    <cfRule type="colorScale" priority="152">
      <colorScale>
        <cfvo type="num" val="0"/>
        <cfvo type="num" val="0.5"/>
        <cfvo type="num" val="1"/>
        <color rgb="FFF8696B"/>
        <color rgb="FFFFEB84"/>
        <color rgb="FF63BE7B"/>
      </colorScale>
    </cfRule>
  </conditionalFormatting>
  <conditionalFormatting sqref="Q7:Q10 Q12:Q15 Q22:Q25 Q27:Q29 Q35 Q37 Q43:Q45 Q48 Q52 Q59 Q67:Q70 Q72:Q75 Q77:Q79 Q82 Q87 Q93:Q95 Q97:Q100 Q103:Q104 Q107 Q113 Q117:Q119 Q122 Q127:Q129 Q132:Q133 Q137:Q140 Q142:Q145 Q147:Q148 Q115 Q39:Q40 Q54:Q55 Q84:Q85 Q50 Q124 Q109:Q110 Q89:Q90">
    <cfRule type="colorScale" priority="151">
      <colorScale>
        <cfvo type="num" val="0"/>
        <cfvo type="num" val="0.5"/>
        <cfvo type="num" val="1"/>
        <color rgb="FFF8696B"/>
        <color rgb="FFFFEB84"/>
        <color rgb="FF63BE7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97" operator="equal" id="{A155E3A7-8454-41FA-939F-32EF275A4662}">
            <xm:f>Metrics!$D$11</xm:f>
            <x14:dxf>
              <font>
                <color theme="1"/>
              </font>
              <fill>
                <patternFill>
                  <fgColor theme="1"/>
                  <bgColor rgb="FF00B050"/>
                </patternFill>
              </fill>
            </x14:dxf>
          </x14:cfRule>
          <x14:cfRule type="cellIs" priority="198" operator="equal" id="{9A8DE2E6-1885-4042-8D05-15AE4410F1C5}">
            <xm:f>Metrics!$D$11</xm:f>
            <x14:dxf>
              <font>
                <color rgb="FF006100"/>
              </font>
              <fill>
                <patternFill>
                  <bgColor rgb="FFC6EFCE"/>
                </patternFill>
              </fill>
            </x14:dxf>
          </x14:cfRule>
          <x14:cfRule type="cellIs" priority="199" operator="equal" id="{7C360346-F837-4D0E-9A54-312C8CAB1DC8}">
            <xm:f>Metrics!$D$11</xm:f>
            <x14:dxf>
              <font>
                <color rgb="FF9C0006"/>
              </font>
              <fill>
                <patternFill>
                  <bgColor rgb="FFFFC7CE"/>
                </patternFill>
              </fill>
            </x14:dxf>
          </x14:cfRule>
          <x14:cfRule type="cellIs" priority="200" operator="equal" id="{EED32F77-2ACC-4953-A0FA-4744ACA9AB20}">
            <xm:f>Metrics!$D$11</xm:f>
            <x14:dxf>
              <font>
                <b val="0"/>
                <i val="0"/>
              </font>
              <fill>
                <patternFill>
                  <fgColor auto="1"/>
                  <bgColor rgb="FF00B050"/>
                </patternFill>
              </fill>
            </x14:dxf>
          </x14:cfRule>
          <x14:cfRule type="cellIs" priority="201" operator="equal" id="{586E181B-AB38-4A3F-B88E-C2E77045491B}">
            <xm:f>Metrics!$D$15</xm:f>
            <x14:dxf>
              <font>
                <color rgb="FF9C0006"/>
              </font>
              <fill>
                <patternFill>
                  <bgColor rgb="FFFFC7CE"/>
                </patternFill>
              </fill>
            </x14:dxf>
          </x14:cfRule>
          <x14:cfRule type="cellIs" priority="202" operator="equal" id="{61A1064C-3113-4819-9D76-76866A32BD4D}">
            <xm:f>Metrics!$D$14</xm:f>
            <x14:dxf>
              <fill>
                <patternFill>
                  <bgColor theme="5" tint="0.39994506668294322"/>
                </patternFill>
              </fill>
            </x14:dxf>
          </x14:cfRule>
          <x14:cfRule type="cellIs" priority="203" operator="equal" id="{C020D7B3-8F57-4FBE-9EB1-1B9B3D1504CD}">
            <xm:f>Metrics!$D$13</xm:f>
            <x14:dxf>
              <font>
                <color rgb="FF9C5700"/>
              </font>
              <fill>
                <patternFill>
                  <bgColor rgb="FFFFEB9C"/>
                </patternFill>
              </fill>
            </x14:dxf>
          </x14:cfRule>
          <x14:cfRule type="cellIs" priority="204" operator="equal" id="{63EDC097-7B80-4E1A-907D-4AE6ED55C100}">
            <xm:f>Metrics!$D$12</xm:f>
            <x14:dxf>
              <fill>
                <patternFill>
                  <bgColor theme="9" tint="0.79998168889431442"/>
                </patternFill>
              </fill>
            </x14:dxf>
          </x14:cfRule>
          <x14:cfRule type="cellIs" priority="205" operator="equal" id="{C62FBA1A-CA5C-4EB1-9504-889AC92D849E}">
            <xm:f>Metrics!$D$11</xm:f>
            <x14:dxf>
              <fill>
                <patternFill>
                  <bgColor rgb="FF00B050"/>
                </patternFill>
              </fill>
            </x14:dxf>
          </x14:cfRule>
          <x14:cfRule type="containsText" priority="206" operator="containsText" id="{E09A7E91-4F53-42C8-92E3-BB8A88692912}">
            <xm:f>NOT(ISERROR(SEARCH(Metrics!$D$12,J6)))</xm:f>
            <xm:f>Metrics!$D$12</xm:f>
            <x14:dxf>
              <fill>
                <patternFill>
                  <bgColor theme="9" tint="0.59996337778862885"/>
                </patternFill>
              </fill>
            </x14:dxf>
          </x14:cfRule>
          <x14:cfRule type="containsText" priority="207" operator="containsText" id="{0B7C259A-02FD-40A7-A8BD-F50EC0E9E5FE}">
            <xm:f>NOT(ISERROR(SEARCH(Metrics!$D$11,J6)))</xm:f>
            <xm:f>Metrics!$D$11</xm:f>
            <x14:dxf>
              <font>
                <color rgb="FF006100"/>
              </font>
              <fill>
                <patternFill>
                  <bgColor rgb="FFC6EFCE"/>
                </patternFill>
              </fill>
            </x14:dxf>
          </x14:cfRule>
          <xm:sqref>J115:J119 J106:J107 J21:J25 J27:J29 J35:J37 J39:J41 J131:J133 J136:J148 J43:J45 J48 J50 J81:J82 J6:J16 J59 J61 J66:J79 J52 J54:J55 J84:J85 J121:J122 J124 J127:J129 J87 J93:J101 J103:J104 J109:J111 J113 J89:J91</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BC07BC8-7BF9-4157-A305-C26535CA5BC9}">
          <x14:formula1>
            <xm:f>Metrics!$C$7:$C$13</xm:f>
          </x14:formula1>
          <xm:sqref>H113 H103:H104 H93:H101 H124 H121:H122 H115:H119 H109:H111 H106:H107 H89:H91 H87 H84:H85 H81:H82 H61 H59 H54:H55 H52 H50 H48 H43:H45 H35:H37 H27:H29 H21:H25 H6:H16 H127:H129 H131:H133 H66:H79 H136:H148 H39:H41</xm:sqref>
        </x14:dataValidation>
        <x14:dataValidation type="list" allowBlank="1" showInputMessage="1" showErrorMessage="1" xr:uid="{31404AD7-4E77-4F89-9BDC-063A9E3F7FAE}">
          <x14:formula1>
            <xm:f>Metrics!$D$11:$D$15</xm:f>
          </x14:formula1>
          <xm:sqref>J136:J148 J89:J91 J87 J109:J111 J106:J107 J93:J101 J131:J133 J84:J85 J124 J121:J122 J115:J119 J81:J82 J52 J50 J61 J59 J66:J79 J48 J43:J45 J35:J37 J27:J29 J21:J25 J9:J16 J113 J127:J129 J103:J104 J54:J55 J39:J41</xm:sqref>
        </x14:dataValidation>
        <x14:dataValidation type="list" allowBlank="1" showInputMessage="1" showErrorMessage="1" xr:uid="{39C5D445-E52C-448A-8647-BBD6862F1524}">
          <x14:formula1>
            <xm:f>Metrics!$D$11:$D$16</xm:f>
          </x14:formula1>
          <xm:sqref>J6:J8</xm:sqref>
        </x14:dataValidation>
        <x14:dataValidation type="list" allowBlank="1" showInputMessage="1" showErrorMessage="1" xr:uid="{F5363633-9AC1-4CC6-9ECF-68E005B3DEE0}">
          <x14:formula1>
            <xm:f>Metrics!$G$11:$G$16</xm:f>
          </x14:formula1>
          <xm:sqref>M27:M29 M89:M91 M87 M109:M111 M106:M107 M93:M101 M131:M133 M84:M85 M124 M121:M122 M115:M119 M127:M129 M48 M43:M45 M81:M82 M21:M25 M6:M16 M50 M52 M54:M55 M61 M59 M66:M79 M113 M103:M104 M136:M148 M39:M41 M35:M37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82993-F65F-43DE-8D9C-CE8DB416C2F9}">
  <dimension ref="A1"/>
  <sheetViews>
    <sheetView workbookViewId="0">
      <selection activeCell="B1" sqref="B1"/>
    </sheetView>
  </sheetViews>
  <sheetFormatPr defaultRowHeight="14.45"/>
  <cols>
    <col min="1" max="1" width="30.28515625" customWidth="1"/>
  </cols>
  <sheetData>
    <row r="1" spans="1:1">
      <c r="A1" t="s">
        <v>440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67CE-1711-4BC2-A8F8-98A452C4D7C4}">
  <dimension ref="C1:L16"/>
  <sheetViews>
    <sheetView topLeftCell="D1" workbookViewId="0">
      <selection activeCell="L11" sqref="L11"/>
    </sheetView>
  </sheetViews>
  <sheetFormatPr defaultColWidth="8.7109375" defaultRowHeight="14.45"/>
  <cols>
    <col min="3" max="3" width="37.140625" bestFit="1" customWidth="1"/>
    <col min="4" max="4" width="16.140625" customWidth="1"/>
    <col min="5" max="5" width="24.85546875" bestFit="1" customWidth="1"/>
    <col min="6" max="6" width="33.28515625" customWidth="1"/>
    <col min="7" max="9" width="27.85546875" customWidth="1"/>
    <col min="10" max="10" width="30.85546875" customWidth="1"/>
    <col min="11" max="11" width="40.85546875" customWidth="1"/>
    <col min="12" max="12" width="20" customWidth="1"/>
  </cols>
  <sheetData>
    <row r="1" spans="3:12">
      <c r="C1" t="s">
        <v>441</v>
      </c>
      <c r="E1" s="6"/>
      <c r="J1" s="6"/>
    </row>
    <row r="3" spans="3:12" ht="15.6" customHeight="1">
      <c r="C3" s="158" t="s">
        <v>38</v>
      </c>
      <c r="D3" s="158" t="s">
        <v>39</v>
      </c>
      <c r="E3" s="129" t="s">
        <v>40</v>
      </c>
      <c r="F3" s="158" t="s">
        <v>442</v>
      </c>
      <c r="G3" s="158" t="s">
        <v>443</v>
      </c>
      <c r="H3" s="129" t="s">
        <v>444</v>
      </c>
      <c r="I3" s="129" t="s">
        <v>445</v>
      </c>
      <c r="J3" s="158" t="s">
        <v>446</v>
      </c>
      <c r="K3" s="158" t="s">
        <v>447</v>
      </c>
      <c r="L3" s="145" t="s">
        <v>448</v>
      </c>
    </row>
    <row r="4" spans="3:12" ht="39.950000000000003" customHeight="1">
      <c r="C4" s="158"/>
      <c r="D4" s="158"/>
      <c r="E4" s="130"/>
      <c r="F4" s="158"/>
      <c r="G4" s="158"/>
      <c r="H4" s="130"/>
      <c r="I4" s="130"/>
      <c r="J4" s="158"/>
      <c r="K4" s="158"/>
      <c r="L4" s="145"/>
    </row>
    <row r="5" spans="3:12">
      <c r="C5" s="3"/>
      <c r="D5" s="3"/>
      <c r="E5" s="3"/>
      <c r="F5" s="3"/>
      <c r="G5" s="3"/>
      <c r="H5" s="3"/>
      <c r="I5" s="3"/>
      <c r="J5" s="3"/>
      <c r="K5" s="3"/>
      <c r="L5" s="1"/>
    </row>
    <row r="6" spans="3:12" ht="92.1">
      <c r="C6" s="5" t="s">
        <v>449</v>
      </c>
      <c r="D6" s="5" t="s">
        <v>450</v>
      </c>
      <c r="E6" s="5" t="s">
        <v>451</v>
      </c>
      <c r="F6" s="5" t="s">
        <v>452</v>
      </c>
      <c r="G6" s="5" t="s">
        <v>453</v>
      </c>
      <c r="H6" s="5" t="s">
        <v>454</v>
      </c>
      <c r="I6" s="5"/>
      <c r="J6" s="5" t="s">
        <v>455</v>
      </c>
      <c r="K6" s="5"/>
      <c r="L6" s="2"/>
    </row>
    <row r="7" spans="3:12">
      <c r="C7" t="s">
        <v>66</v>
      </c>
    </row>
    <row r="8" spans="3:12">
      <c r="C8" t="s">
        <v>456</v>
      </c>
    </row>
    <row r="9" spans="3:12">
      <c r="C9" t="s">
        <v>457</v>
      </c>
    </row>
    <row r="10" spans="3:12">
      <c r="C10" t="s">
        <v>161</v>
      </c>
      <c r="D10" s="57" t="s">
        <v>458</v>
      </c>
      <c r="E10" s="57" t="s">
        <v>459</v>
      </c>
      <c r="G10" s="57" t="s">
        <v>460</v>
      </c>
      <c r="H10" s="57" t="s">
        <v>459</v>
      </c>
      <c r="J10" s="57" t="s">
        <v>461</v>
      </c>
      <c r="K10" s="57" t="s">
        <v>462</v>
      </c>
    </row>
    <row r="11" spans="3:12" ht="101.45">
      <c r="C11" t="s">
        <v>56</v>
      </c>
      <c r="D11" s="59" t="s">
        <v>58</v>
      </c>
      <c r="E11" s="63" t="s">
        <v>463</v>
      </c>
      <c r="G11" s="62" t="s">
        <v>69</v>
      </c>
      <c r="H11" s="63" t="s">
        <v>464</v>
      </c>
      <c r="J11" s="61">
        <v>1</v>
      </c>
      <c r="K11" s="56" t="s">
        <v>465</v>
      </c>
    </row>
    <row r="12" spans="3:12" ht="101.45">
      <c r="C12" t="s">
        <v>156</v>
      </c>
      <c r="D12" s="59" t="s">
        <v>129</v>
      </c>
      <c r="E12" s="63" t="s">
        <v>466</v>
      </c>
      <c r="G12" s="62" t="s">
        <v>92</v>
      </c>
      <c r="H12" s="63" t="s">
        <v>467</v>
      </c>
      <c r="J12" s="61">
        <v>0.75</v>
      </c>
      <c r="K12" s="56" t="s">
        <v>468</v>
      </c>
    </row>
    <row r="13" spans="3:12" ht="116.1">
      <c r="C13" t="s">
        <v>469</v>
      </c>
      <c r="D13" s="59" t="s">
        <v>84</v>
      </c>
      <c r="E13" s="63" t="s">
        <v>470</v>
      </c>
      <c r="G13" s="62" t="s">
        <v>221</v>
      </c>
      <c r="H13" s="63" t="s">
        <v>471</v>
      </c>
      <c r="J13" s="61">
        <v>0.5</v>
      </c>
      <c r="K13" s="56" t="s">
        <v>472</v>
      </c>
    </row>
    <row r="14" spans="3:12" ht="87">
      <c r="D14" s="59" t="s">
        <v>68</v>
      </c>
      <c r="E14" s="63" t="s">
        <v>473</v>
      </c>
      <c r="G14" s="62" t="s">
        <v>59</v>
      </c>
      <c r="H14" s="63" t="s">
        <v>474</v>
      </c>
      <c r="J14" s="61">
        <v>0.25</v>
      </c>
      <c r="K14" s="56" t="s">
        <v>475</v>
      </c>
    </row>
    <row r="15" spans="3:12" ht="72.599999999999994">
      <c r="D15" s="59" t="s">
        <v>91</v>
      </c>
      <c r="E15" s="63" t="s">
        <v>476</v>
      </c>
      <c r="G15" s="62" t="s">
        <v>477</v>
      </c>
      <c r="H15" s="63" t="s">
        <v>478</v>
      </c>
      <c r="J15" s="61">
        <v>0</v>
      </c>
      <c r="K15" s="56" t="s">
        <v>479</v>
      </c>
    </row>
    <row r="16" spans="3:12">
      <c r="D16" s="60" t="s">
        <v>75</v>
      </c>
      <c r="E16" s="63" t="s">
        <v>109</v>
      </c>
      <c r="G16" s="60" t="s">
        <v>75</v>
      </c>
      <c r="H16" s="58" t="s">
        <v>109</v>
      </c>
      <c r="J16" s="60" t="s">
        <v>75</v>
      </c>
      <c r="K16" s="58" t="s">
        <v>109</v>
      </c>
    </row>
  </sheetData>
  <mergeCells count="10">
    <mergeCell ref="L3:L4"/>
    <mergeCell ref="C3:C4"/>
    <mergeCell ref="D3:D4"/>
    <mergeCell ref="F3:F4"/>
    <mergeCell ref="G3:G4"/>
    <mergeCell ref="J3:J4"/>
    <mergeCell ref="K3:K4"/>
    <mergeCell ref="E3:E4"/>
    <mergeCell ref="H3:H4"/>
    <mergeCell ref="I3: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CB4F-663A-4F87-9AB1-DD7BCEDB4BE6}">
  <dimension ref="B4:H8"/>
  <sheetViews>
    <sheetView workbookViewId="0">
      <selection activeCell="G16" sqref="G16"/>
    </sheetView>
  </sheetViews>
  <sheetFormatPr defaultColWidth="8.7109375" defaultRowHeight="14.45"/>
  <cols>
    <col min="2" max="2" width="18.28515625" bestFit="1" customWidth="1"/>
    <col min="7" max="7" width="32.42578125" customWidth="1"/>
  </cols>
  <sheetData>
    <row r="4" spans="2:8">
      <c r="B4" t="s">
        <v>69</v>
      </c>
      <c r="C4">
        <v>100</v>
      </c>
      <c r="G4" s="35" t="s">
        <v>58</v>
      </c>
      <c r="H4" s="40">
        <v>100</v>
      </c>
    </row>
    <row r="5" spans="2:8">
      <c r="B5" t="s">
        <v>92</v>
      </c>
      <c r="C5">
        <v>75</v>
      </c>
      <c r="G5" s="35" t="s">
        <v>480</v>
      </c>
      <c r="H5" s="41">
        <v>75</v>
      </c>
    </row>
    <row r="6" spans="2:8">
      <c r="B6" t="s">
        <v>221</v>
      </c>
      <c r="C6">
        <v>50</v>
      </c>
      <c r="G6" s="35" t="s">
        <v>84</v>
      </c>
      <c r="H6" s="42">
        <v>50</v>
      </c>
    </row>
    <row r="7" spans="2:8">
      <c r="B7" t="s">
        <v>481</v>
      </c>
      <c r="C7">
        <v>25</v>
      </c>
      <c r="G7" s="35" t="s">
        <v>68</v>
      </c>
      <c r="H7" s="43">
        <v>25</v>
      </c>
    </row>
    <row r="8" spans="2:8">
      <c r="B8" t="s">
        <v>477</v>
      </c>
      <c r="C8">
        <v>0</v>
      </c>
      <c r="G8" s="35" t="s">
        <v>91</v>
      </c>
      <c r="H8" s="44">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0E55-F79B-453F-A444-25698152B942}">
  <dimension ref="E2:G2"/>
  <sheetViews>
    <sheetView zoomScale="115" zoomScaleNormal="115" workbookViewId="0">
      <selection activeCell="Q17" sqref="Q17:R19"/>
    </sheetView>
  </sheetViews>
  <sheetFormatPr defaultColWidth="8.7109375" defaultRowHeight="14.45"/>
  <cols>
    <col min="7" max="7" width="18.28515625" customWidth="1"/>
  </cols>
  <sheetData>
    <row r="2" spans="5:7" ht="18.600000000000001">
      <c r="E2" s="159" t="s">
        <v>482</v>
      </c>
      <c r="F2" s="159"/>
      <c r="G2" s="159"/>
    </row>
  </sheetData>
  <mergeCells count="1">
    <mergeCell ref="E2:G2"/>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1" shapeId="4097" r:id="rId4">
          <objectPr defaultSize="0" autoPict="0" r:id="rId5">
            <anchor moveWithCells="1" sizeWithCells="1">
              <from>
                <xdr:col>0</xdr:col>
                <xdr:colOff>0</xdr:colOff>
                <xdr:row>2</xdr:row>
                <xdr:rowOff>12700</xdr:rowOff>
              </from>
              <to>
                <xdr:col>15</xdr:col>
                <xdr:colOff>317500</xdr:colOff>
                <xdr:row>33</xdr:row>
                <xdr:rowOff>12700</xdr:rowOff>
              </to>
            </anchor>
          </objectPr>
        </oleObject>
      </mc:Choice>
      <mc:Fallback>
        <oleObject progId="Visio.Drawing.11" shapeId="4097"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D0F684AB009040A49B377E2EB669F0" ma:contentTypeVersion="14" ma:contentTypeDescription="Create a new document." ma:contentTypeScope="" ma:versionID="6b2fd2b36bcdcff52da395f2815e66fc">
  <xsd:schema xmlns:xsd="http://www.w3.org/2001/XMLSchema" xmlns:xs="http://www.w3.org/2001/XMLSchema" xmlns:p="http://schemas.microsoft.com/office/2006/metadata/properties" xmlns:ns3="1d62e40d-fe75-4fb2-98cd-6703051b1eb0" xmlns:ns4="adf809d6-d10b-4dc2-802d-cb5903d653d1" targetNamespace="http://schemas.microsoft.com/office/2006/metadata/properties" ma:root="true" ma:fieldsID="e1a3be4bd2f2249936156a9268e426ac" ns3:_="" ns4:_="">
    <xsd:import namespace="1d62e40d-fe75-4fb2-98cd-6703051b1eb0"/>
    <xsd:import namespace="adf809d6-d10b-4dc2-802d-cb5903d653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62e40d-fe75-4fb2-98cd-6703051b1eb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809d6-d10b-4dc2-802d-cb5903d653d1"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D42A65-4D8F-4DF0-A890-6AED1061060D}"/>
</file>

<file path=customXml/itemProps2.xml><?xml version="1.0" encoding="utf-8"?>
<ds:datastoreItem xmlns:ds="http://schemas.openxmlformats.org/officeDocument/2006/customXml" ds:itemID="{0001FD7F-D438-43AA-8459-FEF6CE2C23A2}"/>
</file>

<file path=customXml/itemProps3.xml><?xml version="1.0" encoding="utf-8"?>
<ds:datastoreItem xmlns:ds="http://schemas.openxmlformats.org/officeDocument/2006/customXml" ds:itemID="{BAA8D739-1337-4828-B002-D8A4A4C080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Simranjit Singh</dc:creator>
  <cp:keywords/>
  <dc:description/>
  <cp:lastModifiedBy>Oualid Khial</cp:lastModifiedBy>
  <cp:revision/>
  <dcterms:created xsi:type="dcterms:W3CDTF">2015-06-05T18:17:20Z</dcterms:created>
  <dcterms:modified xsi:type="dcterms:W3CDTF">2022-12-03T17:24:45Z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0x01010036D0F684AB009040A49B377E2EB669F0</vt:lpwstr>
  </property>
</Properties>
</file>

<file path=userCustomization/customUI.xml><?xml version="1.0" encoding="utf-8"?>
<mso:customUI xmlns:mso="http://schemas.microsoft.com/office/2006/01/customui">
  <mso:ribbon>
    <mso:qat>
      <mso:documentControls>
        <mso:control idQ="mso:FileLinksToFiles" visible="true"/>
      </mso:documentControls>
    </mso:qat>
  </mso:ribbon>
</mso:customUI>
</file>