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mc:AlternateContent xmlns:mc="http://schemas.openxmlformats.org/markup-compatibility/2006">
    <mc:Choice Requires="x15">
      <x15ac:absPath xmlns:x15ac="http://schemas.microsoft.com/office/spreadsheetml/2010/11/ac" url="C:\Users\HP\Desktop\Excel Projects\"/>
    </mc:Choice>
  </mc:AlternateContent>
  <xr:revisionPtr revIDLastSave="0" documentId="8_{098639D5-9945-4D55-8FDA-51FE535507F7}" xr6:coauthVersionLast="47" xr6:coauthVersionMax="47" xr10:uidLastSave="{00000000-0000-0000-0000-000000000000}"/>
  <bookViews>
    <workbookView xWindow="-110" yWindow="-110" windowWidth="19420" windowHeight="10300" xr2:uid="{22CF0113-5A79-44A2-915E-98EF6B15A298}"/>
  </bookViews>
  <sheets>
    <sheet name="Dashboard" sheetId="3" r:id="rId1"/>
    <sheet name="Analysis" sheetId="2" r:id="rId2"/>
    <sheet name="Dataset" sheetId="1" r:id="rId3"/>
  </sheets>
  <definedNames>
    <definedName name="Slicer_Category1">#N/A</definedName>
    <definedName name="Slicer_Seller">#N/A</definedName>
    <definedName name="Slicer_State">#N/A</definedName>
  </definedNames>
  <calcPr calcId="191028"/>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4" i="2" l="1"/>
  <c r="B4" i="2"/>
  <c r="C4" i="2" l="1"/>
  <c r="D4" i="2" s="1"/>
</calcChain>
</file>

<file path=xl/sharedStrings.xml><?xml version="1.0" encoding="utf-8"?>
<sst xmlns="http://schemas.openxmlformats.org/spreadsheetml/2006/main" count="1062" uniqueCount="71">
  <si>
    <t>Month</t>
  </si>
  <si>
    <t>Category</t>
  </si>
  <si>
    <t>State</t>
  </si>
  <si>
    <t>Sales</t>
  </si>
  <si>
    <t>Profit</t>
  </si>
  <si>
    <t>May</t>
  </si>
  <si>
    <t>Dave</t>
  </si>
  <si>
    <t>Electronics</t>
  </si>
  <si>
    <t>Smartphone</t>
  </si>
  <si>
    <t>California</t>
  </si>
  <si>
    <t>Frank</t>
  </si>
  <si>
    <t>Clothing</t>
  </si>
  <si>
    <t>Jeans</t>
  </si>
  <si>
    <t>Texas</t>
  </si>
  <si>
    <t>Eve</t>
  </si>
  <si>
    <t>Sports &amp; Fitness</t>
  </si>
  <si>
    <t>Yoga Mat</t>
  </si>
  <si>
    <t>New York</t>
  </si>
  <si>
    <t>Food &amp; Beverages</t>
  </si>
  <si>
    <t>Snacks</t>
  </si>
  <si>
    <t>Jacket</t>
  </si>
  <si>
    <t>Florida</t>
  </si>
  <si>
    <t>Bob</t>
  </si>
  <si>
    <t>Juice</t>
  </si>
  <si>
    <t>Carol</t>
  </si>
  <si>
    <t>Bicycle</t>
  </si>
  <si>
    <t>Illinois</t>
  </si>
  <si>
    <t>Home Appliances</t>
  </si>
  <si>
    <t>Microwave</t>
  </si>
  <si>
    <t>Alice</t>
  </si>
  <si>
    <t>Dumbbells</t>
  </si>
  <si>
    <t>T-Shirt</t>
  </si>
  <si>
    <t>Dishwasher</t>
  </si>
  <si>
    <t>Tea</t>
  </si>
  <si>
    <t>Sweater</t>
  </si>
  <si>
    <t>Headphones</t>
  </si>
  <si>
    <t>Pennsylvania</t>
  </si>
  <si>
    <t>Grace</t>
  </si>
  <si>
    <t>Refrigerator</t>
  </si>
  <si>
    <t>Camera</t>
  </si>
  <si>
    <t>Treadmill</t>
  </si>
  <si>
    <t>Laptop</t>
  </si>
  <si>
    <t>Coffee</t>
  </si>
  <si>
    <t>Toaster</t>
  </si>
  <si>
    <t>Sum of Sales</t>
  </si>
  <si>
    <t>Grand Total</t>
  </si>
  <si>
    <t>Product</t>
  </si>
  <si>
    <t>Seller</t>
  </si>
  <si>
    <t>Sum of Profit</t>
  </si>
  <si>
    <t>Nov</t>
  </si>
  <si>
    <t>Jun</t>
  </si>
  <si>
    <t>Dec</t>
  </si>
  <si>
    <t>Feb</t>
  </si>
  <si>
    <t>Mar</t>
  </si>
  <si>
    <t>Jan</t>
  </si>
  <si>
    <t>Jul</t>
  </si>
  <si>
    <t>Apr</t>
  </si>
  <si>
    <t>Aug</t>
  </si>
  <si>
    <t>Oct</t>
  </si>
  <si>
    <t>Sep</t>
  </si>
  <si>
    <t xml:space="preserve">Sales </t>
  </si>
  <si>
    <t>Sales by State</t>
  </si>
  <si>
    <t xml:space="preserve">Profit </t>
  </si>
  <si>
    <t>January - December 2024</t>
  </si>
  <si>
    <t>Sales Performance Dashboard</t>
  </si>
  <si>
    <t>Margin</t>
  </si>
  <si>
    <t xml:space="preserve"> Total Sales</t>
  </si>
  <si>
    <t>Seller Performance</t>
  </si>
  <si>
    <t>Category Sales/Profit</t>
  </si>
  <si>
    <t>Sales Per Month</t>
  </si>
  <si>
    <t>Sales By State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</si>
</sst>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quot;$&quot;#,##0.00"/>
    <numFmt numFmtId="165" formatCode="&quot;$&quot;#,##0"/>
  </numFmts>
  <fonts count="11" x14ac:knownFonts="1">
    <font>
      <sz val="11"/>
      <color theme="1"/>
      <name val="Aptos Narrow"/>
      <family val="2"/>
      <scheme val="minor"/>
    </font>
    <font>
      <b/>
      <sz val="11"/>
      <color theme="1"/>
      <name val="Aptos Narrow"/>
      <family val="2"/>
      <scheme val="minor"/>
    </font>
    <font>
      <sz val="11"/>
      <color theme="1"/>
      <name val="Aptos Narrow"/>
      <family val="2"/>
      <scheme val="minor"/>
    </font>
    <font>
      <sz val="11"/>
      <color rgb="FFB5E48C"/>
      <name val="Aptos Narrow"/>
      <family val="2"/>
      <scheme val="minor"/>
    </font>
    <font>
      <sz val="20"/>
      <color rgb="FFE7954D"/>
      <name val="Aptos Narrow"/>
      <family val="2"/>
      <scheme val="minor"/>
    </font>
    <font>
      <sz val="20"/>
      <color theme="4" tint="0.39997558519241921"/>
      <name val="Aptos Narrow"/>
      <family val="2"/>
      <scheme val="minor"/>
    </font>
    <font>
      <sz val="26"/>
      <color theme="0"/>
      <name val="Aptos Narrow"/>
      <family val="2"/>
      <scheme val="minor"/>
    </font>
    <font>
      <sz val="12"/>
      <color theme="2"/>
      <name val="Aptos Narrow"/>
      <family val="2"/>
      <scheme val="minor"/>
    </font>
    <font>
      <sz val="12"/>
      <color theme="4" tint="0.39997558519241921"/>
      <name val="Aptos Narrow"/>
      <family val="2"/>
      <scheme val="minor"/>
    </font>
    <font>
      <sz val="12"/>
      <color rgb="FFE7954D"/>
      <name val="Aptos Narrow"/>
      <family val="2"/>
      <scheme val="minor"/>
    </font>
    <font>
      <sz val="11"/>
      <color theme="0"/>
      <name val="Aptos Narrow"/>
      <family val="2"/>
      <scheme val="minor"/>
    </font>
  </fonts>
  <fills count="6">
    <fill>
      <patternFill patternType="none"/>
    </fill>
    <fill>
      <patternFill patternType="gray125"/>
    </fill>
    <fill>
      <patternFill patternType="solid">
        <fgColor theme="4" tint="0.79998168889431442"/>
        <bgColor theme="4" tint="0.79998168889431442"/>
      </patternFill>
    </fill>
    <fill>
      <patternFill patternType="solid">
        <fgColor theme="3"/>
        <bgColor indexed="64"/>
      </patternFill>
    </fill>
    <fill>
      <patternFill patternType="solid">
        <fgColor theme="4" tint="-0.499984740745262"/>
        <bgColor indexed="64"/>
      </patternFill>
    </fill>
    <fill>
      <patternFill patternType="solid">
        <fgColor theme="7"/>
        <bgColor indexed="64"/>
      </patternFill>
    </fill>
  </fills>
  <borders count="3">
    <border>
      <left/>
      <right/>
      <top/>
      <bottom/>
      <diagonal/>
    </border>
    <border>
      <left style="thin">
        <color auto="1"/>
      </left>
      <right style="thin">
        <color auto="1"/>
      </right>
      <top/>
      <bottom style="thin">
        <color auto="1"/>
      </bottom>
      <diagonal/>
    </border>
    <border>
      <left/>
      <right/>
      <top/>
      <bottom style="thin">
        <color theme="4" tint="0.39997558519241921"/>
      </bottom>
      <diagonal/>
    </border>
  </borders>
  <cellStyleXfs count="2">
    <xf numFmtId="0" fontId="0" fillId="0" borderId="0"/>
    <xf numFmtId="9" fontId="2" fillId="0" borderId="0" applyFont="0" applyFill="0" applyBorder="0" applyAlignment="0" applyProtection="0"/>
  </cellStyleXfs>
  <cellXfs count="21">
    <xf numFmtId="0" fontId="0" fillId="0" borderId="0" xfId="0"/>
    <xf numFmtId="0" fontId="0" fillId="0" borderId="0" xfId="0" pivotButton="1"/>
    <xf numFmtId="164" fontId="0" fillId="0" borderId="0" xfId="0" applyNumberFormat="1"/>
    <xf numFmtId="0" fontId="1" fillId="2" borderId="2" xfId="0" applyFont="1" applyFill="1" applyBorder="1"/>
    <xf numFmtId="3" fontId="0" fillId="0" borderId="0" xfId="0" applyNumberFormat="1"/>
    <xf numFmtId="165" fontId="0" fillId="0" borderId="0" xfId="0" applyNumberFormat="1"/>
    <xf numFmtId="0" fontId="1" fillId="0" borderId="1" xfId="0" applyFont="1" applyBorder="1" applyAlignment="1">
      <alignment horizontal="left" vertical="top"/>
    </xf>
    <xf numFmtId="0" fontId="6" fillId="3" borderId="0" xfId="0" applyFont="1" applyFill="1" applyAlignment="1">
      <alignment horizontal="left"/>
    </xf>
    <xf numFmtId="0" fontId="0" fillId="3" borderId="0" xfId="0" applyFill="1"/>
    <xf numFmtId="0" fontId="5" fillId="3" borderId="0" xfId="0" applyFont="1" applyFill="1"/>
    <xf numFmtId="165" fontId="5" fillId="3" borderId="0" xfId="0" applyNumberFormat="1" applyFont="1" applyFill="1" applyAlignment="1">
      <alignment horizontal="center"/>
    </xf>
    <xf numFmtId="165" fontId="4" fillId="3" borderId="0" xfId="0" applyNumberFormat="1" applyFont="1" applyFill="1" applyAlignment="1">
      <alignment horizontal="center"/>
    </xf>
    <xf numFmtId="0" fontId="7" fillId="3" borderId="0" xfId="0" applyFont="1" applyFill="1" applyAlignment="1">
      <alignment horizontal="left" vertical="top"/>
    </xf>
    <xf numFmtId="0" fontId="8" fillId="3" borderId="0" xfId="0" applyFont="1" applyFill="1" applyAlignment="1">
      <alignment vertical="top"/>
    </xf>
    <xf numFmtId="0" fontId="8" fillId="3" borderId="0" xfId="0" applyFont="1" applyFill="1" applyAlignment="1">
      <alignment horizontal="left" vertical="top" indent="1"/>
    </xf>
    <xf numFmtId="0" fontId="0" fillId="3" borderId="0" xfId="0" applyFill="1" applyAlignment="1">
      <alignment horizontal="left" vertical="top" indent="1"/>
    </xf>
    <xf numFmtId="0" fontId="9" fillId="3" borderId="0" xfId="0" applyFont="1" applyFill="1" applyAlignment="1">
      <alignment horizontal="left" vertical="top" indent="1"/>
    </xf>
    <xf numFmtId="0" fontId="3" fillId="3" borderId="0" xfId="0" applyFont="1" applyFill="1"/>
    <xf numFmtId="0" fontId="10" fillId="4" borderId="0" xfId="0" applyFont="1" applyFill="1" applyAlignment="1">
      <alignment horizontal="center"/>
    </xf>
    <xf numFmtId="9" fontId="10" fillId="5" borderId="0" xfId="1" applyFont="1" applyFill="1"/>
    <xf numFmtId="9" fontId="10" fillId="5" borderId="0" xfId="0" applyNumberFormat="1" applyFont="1" applyFill="1"/>
  </cellXfs>
  <cellStyles count="2">
    <cellStyle name="Normal" xfId="0" builtinId="0"/>
    <cellStyle name="Percent" xfId="1" builtinId="5"/>
  </cellStyles>
  <dxfs count="17">
    <dxf>
      <border outline="0">
        <top style="thin">
          <color auto="1"/>
        </top>
      </border>
    </dxf>
    <dxf>
      <border outline="0">
        <bottom style="thin">
          <color auto="1"/>
        </bottom>
      </border>
    </dxf>
    <dxf>
      <font>
        <b/>
        <i val="0"/>
        <strike val="0"/>
        <condense val="0"/>
        <extend val="0"/>
        <outline val="0"/>
        <shadow val="0"/>
        <u val="none"/>
        <vertAlign val="baseline"/>
        <sz val="11"/>
        <color theme="1"/>
        <name val="Aptos Narrow"/>
        <family val="2"/>
        <scheme val="minor"/>
      </font>
      <alignment horizontal="left" vertical="top" textRotation="0" wrapText="0" indent="0" justifyLastLine="0" shrinkToFit="0" readingOrder="0"/>
      <border diagonalUp="0" diagonalDown="0" outline="0">
        <left style="thin">
          <color auto="1"/>
        </left>
        <right style="thin">
          <color auto="1"/>
        </right>
        <top/>
        <bottom/>
      </border>
    </dxf>
    <dxf>
      <numFmt numFmtId="3" formatCode="#,##0"/>
    </dxf>
    <dxf>
      <numFmt numFmtId="3" formatCode="#,##0"/>
    </dxf>
    <dxf>
      <numFmt numFmtId="164" formatCode="&quot;$&quot;#,##0.00"/>
    </dxf>
    <dxf>
      <numFmt numFmtId="4" formatCode="#,##0.00"/>
    </dxf>
    <dxf>
      <numFmt numFmtId="3" formatCode="#,##0"/>
    </dxf>
    <dxf>
      <numFmt numFmtId="3" formatCode="#,##0"/>
    </dxf>
    <dxf>
      <numFmt numFmtId="164" formatCode="&quot;$&quot;#,##0.00"/>
    </dxf>
    <dxf>
      <numFmt numFmtId="4" formatCode="#,##0.00"/>
    </dxf>
    <dxf>
      <numFmt numFmtId="4" formatCode="#,##0.00"/>
    </dxf>
    <dxf>
      <numFmt numFmtId="3" formatCode="#,##0"/>
    </dxf>
    <dxf>
      <numFmt numFmtId="3" formatCode="#,##0"/>
    </dxf>
    <dxf>
      <numFmt numFmtId="164" formatCode="&quot;$&quot;#,##0.00"/>
    </dxf>
    <dxf>
      <font>
        <color rgb="FFE6E6E6"/>
      </font>
      <border>
        <bottom style="thin">
          <color theme="5"/>
        </bottom>
        <vertical/>
        <horizontal/>
      </border>
    </dxf>
    <dxf>
      <font>
        <color theme="1"/>
      </font>
      <fill>
        <patternFill>
          <bgColor rgb="FF181824"/>
        </patternFill>
      </fill>
      <border diagonalUp="0" diagonalDown="0">
        <left/>
        <right/>
        <top/>
        <bottom/>
        <vertical/>
        <horizontal/>
      </border>
    </dxf>
  </dxfs>
  <tableStyles count="1" defaultTableStyle="TableStyleMedium9" defaultPivotStyle="PivotStyleLight16">
    <tableStyle name="CustomDark1" pivot="0" table="0" count="10" xr9:uid="{CFE7AE0C-F616-46F3-85D0-82EF80F744FB}">
      <tableStyleElement type="wholeTable" dxfId="16"/>
      <tableStyleElement type="headerRow" dxfId="15"/>
    </tableStyle>
  </tableStyles>
  <colors>
    <mruColors>
      <color rgb="FF8A8B9A"/>
      <color rgb="FF006600"/>
      <color rgb="FF008000"/>
      <color rgb="FF2C2E3E"/>
      <color rgb="FFE7954D"/>
      <color rgb="FFAA3D4F"/>
      <color rgb="FFE6E6E6"/>
      <color rgb="FF727384"/>
      <color rgb="FF535460"/>
      <color rgb="FF281C28"/>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E7954D"/>
              </stop>
              <stop position="1">
                <color theme="5" tint="0.80001220740379042"/>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E7954D"/>
              </stop>
              <stop position="1">
                <color theme="5" tint="0.80001220740379042"/>
              </stop>
            </gradientFill>
          </fill>
          <border>
            <left style="thin">
              <color rgb="FF999999"/>
            </left>
            <right style="thin">
              <color rgb="FF999999"/>
            </right>
            <top style="thin">
              <color rgb="FF999999"/>
            </top>
            <bottom style="thin">
              <color rgb="FF999999"/>
            </bottom>
            <vertical/>
            <horizontal/>
          </border>
        </dxf>
        <dxf>
          <font>
            <color theme="5" tint="-0.249977111117893"/>
          </font>
          <fill>
            <patternFill patternType="solid">
              <fgColor theme="5" tint="0.59999389629810485"/>
              <bgColor theme="5" tint="0.59999389629810485"/>
            </patternFill>
          </fill>
          <border>
            <left style="thin">
              <color theme="5" tint="0.59999389629810485"/>
            </left>
            <right style="thin">
              <color theme="5" tint="0.59999389629810485"/>
            </right>
            <top style="thin">
              <color theme="5" tint="0.59999389629810485"/>
            </top>
            <bottom style="thin">
              <color theme="5" tint="0.59999389629810485"/>
            </bottom>
            <vertical/>
            <horizontal/>
          </border>
        </dxf>
        <dxf>
          <font>
            <color theme="0"/>
          </font>
          <fill>
            <patternFill patternType="solid">
              <fgColor theme="5"/>
              <bgColor rgb="FFAA3D4F"/>
            </patternFill>
          </fill>
          <border diagonalUp="0" diagonalDown="0">
            <left/>
            <right/>
            <top/>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theme="2"/>
          </font>
          <fill>
            <patternFill patternType="solid">
              <fgColor rgb="FFC0C0C0"/>
              <bgColor theme="0"/>
            </patternFill>
          </fill>
          <border diagonalUp="0" diagonalDown="0">
            <left/>
            <right/>
            <top/>
            <bottom/>
            <vertical/>
            <horizontal/>
          </border>
        </dxf>
      </x14:dxfs>
    </ext>
    <ext xmlns:x14="http://schemas.microsoft.com/office/spreadsheetml/2009/9/main" uri="{EB79DEF2-80B8-43e5-95BD-54CBDDF9020C}">
      <x14:slicerStyles defaultSlicerStyle="SlicerStyleLight1">
        <x14:slicerStyle name="CustomDark1">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 Id="rId14"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US.xlsx]Analysis!Month</c:name>
    <c:fmtId val="8"/>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pivotFmt>
      <c:pivotFmt>
        <c:idx val="6"/>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4760075434101729E-2"/>
          <c:y val="0.11536522928153847"/>
          <c:w val="0.97680792747206413"/>
          <c:h val="0.7058427205653387"/>
        </c:manualLayout>
      </c:layout>
      <c:barChart>
        <c:barDir val="col"/>
        <c:grouping val="clustered"/>
        <c:varyColors val="0"/>
        <c:ser>
          <c:idx val="0"/>
          <c:order val="0"/>
          <c:tx>
            <c:strRef>
              <c:f>Analysis!$B$6</c:f>
              <c:strCache>
                <c:ptCount val="1"/>
                <c:pt idx="0">
                  <c:v>Sales </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Analysis!$A$7:$A$19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Analysis!$B$7:$B$19</c:f>
              <c:numCache>
                <c:formatCode>#,##0</c:formatCode>
                <c:ptCount val="12"/>
                <c:pt idx="0">
                  <c:v>113697.64</c:v>
                </c:pt>
                <c:pt idx="1">
                  <c:v>97653.540000000023</c:v>
                </c:pt>
                <c:pt idx="2">
                  <c:v>69469.650000000009</c:v>
                </c:pt>
                <c:pt idx="3">
                  <c:v>117785.47000000002</c:v>
                </c:pt>
                <c:pt idx="4">
                  <c:v>51206.009999999995</c:v>
                </c:pt>
                <c:pt idx="5">
                  <c:v>111064.25999999998</c:v>
                </c:pt>
                <c:pt idx="6">
                  <c:v>94539.450000000012</c:v>
                </c:pt>
                <c:pt idx="7">
                  <c:v>62616.81</c:v>
                </c:pt>
                <c:pt idx="8">
                  <c:v>65562.06</c:v>
                </c:pt>
                <c:pt idx="9">
                  <c:v>87670.030000000013</c:v>
                </c:pt>
                <c:pt idx="10">
                  <c:v>63912.19</c:v>
                </c:pt>
                <c:pt idx="11">
                  <c:v>45963.1</c:v>
                </c:pt>
              </c:numCache>
            </c:numRef>
          </c:val>
          <c:extLst>
            <c:ext xmlns:c16="http://schemas.microsoft.com/office/drawing/2014/chart" uri="{C3380CC4-5D6E-409C-BE32-E72D297353CC}">
              <c16:uniqueId val="{00000000-5659-4EB0-9D6A-D7031207026A}"/>
            </c:ext>
          </c:extLst>
        </c:ser>
        <c:dLbls>
          <c:dLblPos val="outEnd"/>
          <c:showLegendKey val="0"/>
          <c:showVal val="1"/>
          <c:showCatName val="0"/>
          <c:showSerName val="0"/>
          <c:showPercent val="0"/>
          <c:showBubbleSize val="0"/>
        </c:dLbls>
        <c:gapWidth val="100"/>
        <c:overlap val="100"/>
        <c:axId val="696873992"/>
        <c:axId val="696876040"/>
      </c:barChart>
      <c:lineChart>
        <c:grouping val="standard"/>
        <c:varyColors val="0"/>
        <c:ser>
          <c:idx val="1"/>
          <c:order val="1"/>
          <c:tx>
            <c:strRef>
              <c:f>Analysis!$C$6</c:f>
              <c:strCache>
                <c:ptCount val="1"/>
                <c:pt idx="0">
                  <c:v>Profit </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Analysis!$A$7:$A$19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Analysis!$C$7:$C$19</c:f>
              <c:numCache>
                <c:formatCode>#,##0</c:formatCode>
                <c:ptCount val="12"/>
                <c:pt idx="0">
                  <c:v>46639.99</c:v>
                </c:pt>
                <c:pt idx="1">
                  <c:v>40084.160000000003</c:v>
                </c:pt>
                <c:pt idx="2">
                  <c:v>28621.84</c:v>
                </c:pt>
                <c:pt idx="3">
                  <c:v>57158.5</c:v>
                </c:pt>
                <c:pt idx="4">
                  <c:v>24074.780000000002</c:v>
                </c:pt>
                <c:pt idx="5">
                  <c:v>44431.750000000007</c:v>
                </c:pt>
                <c:pt idx="6">
                  <c:v>45810.009999999995</c:v>
                </c:pt>
                <c:pt idx="7">
                  <c:v>33871.340000000004</c:v>
                </c:pt>
                <c:pt idx="8">
                  <c:v>32213.510000000006</c:v>
                </c:pt>
                <c:pt idx="9">
                  <c:v>38316.69</c:v>
                </c:pt>
                <c:pt idx="10">
                  <c:v>35866.939999999995</c:v>
                </c:pt>
                <c:pt idx="11">
                  <c:v>20931.129999999997</c:v>
                </c:pt>
              </c:numCache>
            </c:numRef>
          </c:val>
          <c:smooth val="0"/>
          <c:extLst>
            <c:ext xmlns:c16="http://schemas.microsoft.com/office/drawing/2014/chart" uri="{C3380CC4-5D6E-409C-BE32-E72D297353CC}">
              <c16:uniqueId val="{00000000-9BC2-4F08-92A8-B4820904F915}"/>
            </c:ext>
          </c:extLst>
        </c:ser>
        <c:dLbls>
          <c:showLegendKey val="0"/>
          <c:showVal val="0"/>
          <c:showCatName val="0"/>
          <c:showSerName val="0"/>
          <c:showPercent val="0"/>
          <c:showBubbleSize val="0"/>
        </c:dLbls>
        <c:marker val="1"/>
        <c:smooth val="0"/>
        <c:axId val="696873992"/>
        <c:axId val="696876040"/>
      </c:lineChart>
      <c:catAx>
        <c:axId val="69687399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96876040"/>
        <c:crosses val="autoZero"/>
        <c:auto val="1"/>
        <c:lblAlgn val="ctr"/>
        <c:lblOffset val="100"/>
        <c:noMultiLvlLbl val="0"/>
      </c:catAx>
      <c:valAx>
        <c:axId val="696876040"/>
        <c:scaling>
          <c:orientation val="minMax"/>
        </c:scaling>
        <c:delete val="0"/>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96873992"/>
        <c:crosses val="autoZero"/>
        <c:crossBetween val="between"/>
      </c:valAx>
      <c:spPr>
        <a:noFill/>
        <a:ln>
          <a:noFill/>
        </a:ln>
        <a:effectLst/>
      </c:spPr>
    </c:plotArea>
    <c:legend>
      <c:legendPos val="t"/>
      <c:layout>
        <c:manualLayout>
          <c:xMode val="edge"/>
          <c:yMode val="edge"/>
          <c:x val="0.8365429615994382"/>
          <c:y val="4.3042049261244421E-2"/>
          <c:w val="0.1466648313854422"/>
          <c:h val="0.1286372703412073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US.xlsx]Analysis!Salesperson</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AU"/>
              <a:t>Sales by Salesperson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square"/>
          <c:size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563951758677392"/>
          <c:y val="0.12155637926874739"/>
          <c:w val="0.81715076970664891"/>
          <c:h val="0.83588211640675836"/>
        </c:manualLayout>
      </c:layout>
      <c:barChart>
        <c:barDir val="bar"/>
        <c:grouping val="clustered"/>
        <c:varyColors val="0"/>
        <c:ser>
          <c:idx val="0"/>
          <c:order val="0"/>
          <c:tx>
            <c:strRef>
              <c:f>Analysis!$G$2</c:f>
              <c:strCache>
                <c:ptCount val="1"/>
                <c:pt idx="0">
                  <c:v>Sales </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Analysis!$F$3:$F$10</c:f>
              <c:strCache>
                <c:ptCount val="7"/>
                <c:pt idx="0">
                  <c:v>Frank</c:v>
                </c:pt>
                <c:pt idx="1">
                  <c:v>Eve</c:v>
                </c:pt>
                <c:pt idx="2">
                  <c:v>Grace</c:v>
                </c:pt>
                <c:pt idx="3">
                  <c:v>Dave</c:v>
                </c:pt>
                <c:pt idx="4">
                  <c:v>Carol</c:v>
                </c:pt>
                <c:pt idx="5">
                  <c:v>Alice</c:v>
                </c:pt>
                <c:pt idx="6">
                  <c:v>Bob</c:v>
                </c:pt>
              </c:strCache>
            </c:strRef>
          </c:cat>
          <c:val>
            <c:numRef>
              <c:f>Analysis!$G$3:$G$10</c:f>
              <c:numCache>
                <c:formatCode>#,##0</c:formatCode>
                <c:ptCount val="7"/>
                <c:pt idx="0">
                  <c:v>106484.04000000001</c:v>
                </c:pt>
                <c:pt idx="1">
                  <c:v>123672.96000000001</c:v>
                </c:pt>
                <c:pt idx="2">
                  <c:v>138482.85999999996</c:v>
                </c:pt>
                <c:pt idx="3">
                  <c:v>146424.48000000004</c:v>
                </c:pt>
                <c:pt idx="4">
                  <c:v>146463.46999999997</c:v>
                </c:pt>
                <c:pt idx="5">
                  <c:v>148639.21999999997</c:v>
                </c:pt>
                <c:pt idx="6">
                  <c:v>170973.17999999993</c:v>
                </c:pt>
              </c:numCache>
            </c:numRef>
          </c:val>
          <c:extLst>
            <c:ext xmlns:c16="http://schemas.microsoft.com/office/drawing/2014/chart" uri="{C3380CC4-5D6E-409C-BE32-E72D297353CC}">
              <c16:uniqueId val="{00000000-9609-4481-8A81-086D0A651F94}"/>
            </c:ext>
          </c:extLst>
        </c:ser>
        <c:ser>
          <c:idx val="1"/>
          <c:order val="1"/>
          <c:tx>
            <c:strRef>
              <c:f>Analysis!$H$2</c:f>
              <c:strCache>
                <c:ptCount val="1"/>
                <c:pt idx="0">
                  <c:v>Profit </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Analysis!$F$3:$F$10</c:f>
              <c:strCache>
                <c:ptCount val="7"/>
                <c:pt idx="0">
                  <c:v>Frank</c:v>
                </c:pt>
                <c:pt idx="1">
                  <c:v>Eve</c:v>
                </c:pt>
                <c:pt idx="2">
                  <c:v>Grace</c:v>
                </c:pt>
                <c:pt idx="3">
                  <c:v>Dave</c:v>
                </c:pt>
                <c:pt idx="4">
                  <c:v>Carol</c:v>
                </c:pt>
                <c:pt idx="5">
                  <c:v>Alice</c:v>
                </c:pt>
                <c:pt idx="6">
                  <c:v>Bob</c:v>
                </c:pt>
              </c:strCache>
            </c:strRef>
          </c:cat>
          <c:val>
            <c:numRef>
              <c:f>Analysis!$H$3:$H$10</c:f>
              <c:numCache>
                <c:formatCode>#,##0</c:formatCode>
                <c:ptCount val="7"/>
                <c:pt idx="0">
                  <c:v>51216.37999999999</c:v>
                </c:pt>
                <c:pt idx="1">
                  <c:v>54599.55</c:v>
                </c:pt>
                <c:pt idx="2">
                  <c:v>78333.89999999998</c:v>
                </c:pt>
                <c:pt idx="3">
                  <c:v>51504.74</c:v>
                </c:pt>
                <c:pt idx="4">
                  <c:v>75659.250000000015</c:v>
                </c:pt>
                <c:pt idx="5">
                  <c:v>68976.390000000014</c:v>
                </c:pt>
                <c:pt idx="6">
                  <c:v>67730.429999999993</c:v>
                </c:pt>
              </c:numCache>
            </c:numRef>
          </c:val>
          <c:extLst>
            <c:ext xmlns:c16="http://schemas.microsoft.com/office/drawing/2014/chart" uri="{C3380CC4-5D6E-409C-BE32-E72D297353CC}">
              <c16:uniqueId val="{00000000-1319-4A01-B8AD-FFFCC33C63CC}"/>
            </c:ext>
          </c:extLst>
        </c:ser>
        <c:dLbls>
          <c:showLegendKey val="0"/>
          <c:showVal val="0"/>
          <c:showCatName val="0"/>
          <c:showSerName val="0"/>
          <c:showPercent val="0"/>
          <c:showBubbleSize val="0"/>
        </c:dLbls>
        <c:gapWidth val="115"/>
        <c:overlap val="-20"/>
        <c:axId val="238461448"/>
        <c:axId val="238463496"/>
      </c:barChart>
      <c:catAx>
        <c:axId val="238461448"/>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38463496"/>
        <c:crosses val="autoZero"/>
        <c:auto val="1"/>
        <c:lblAlgn val="ctr"/>
        <c:lblOffset val="100"/>
        <c:noMultiLvlLbl val="0"/>
      </c:catAx>
      <c:valAx>
        <c:axId val="238463496"/>
        <c:scaling>
          <c:orientation val="minMax"/>
        </c:scaling>
        <c:delete val="0"/>
        <c:axPos val="b"/>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38461448"/>
        <c:crosses val="autoZero"/>
        <c:crossBetween val="between"/>
      </c:valAx>
      <c:spPr>
        <a:noFill/>
        <a:ln>
          <a:noFill/>
        </a:ln>
        <a:effectLst/>
      </c:spPr>
    </c:plotArea>
    <c:legend>
      <c:legendPos val="t"/>
      <c:layout>
        <c:manualLayout>
          <c:xMode val="edge"/>
          <c:yMode val="edge"/>
          <c:x val="0.63668428440856695"/>
          <c:y val="3.0046425255338904E-2"/>
          <c:w val="0.27497151547210991"/>
          <c:h val="7.166421746028264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US.xlsx]Analysis!Category</c:name>
    <c:fmtId val="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AU"/>
              <a:t>Sales by Category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square"/>
          <c:size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336330384331245"/>
          <c:y val="0.14577816876872693"/>
          <c:w val="0.6541280623674901"/>
          <c:h val="0.75428338327178124"/>
        </c:manualLayout>
      </c:layout>
      <c:barChart>
        <c:barDir val="bar"/>
        <c:grouping val="clustered"/>
        <c:varyColors val="0"/>
        <c:ser>
          <c:idx val="0"/>
          <c:order val="0"/>
          <c:tx>
            <c:strRef>
              <c:f>Analysis!$K$2</c:f>
              <c:strCache>
                <c:ptCount val="1"/>
                <c:pt idx="0">
                  <c:v>Sales </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Analysis!$J$3:$J$8</c:f>
              <c:strCache>
                <c:ptCount val="5"/>
                <c:pt idx="0">
                  <c:v>Food &amp; Beverages</c:v>
                </c:pt>
                <c:pt idx="1">
                  <c:v>Clothing</c:v>
                </c:pt>
                <c:pt idx="2">
                  <c:v>Home Appliances</c:v>
                </c:pt>
                <c:pt idx="3">
                  <c:v>Electronics</c:v>
                </c:pt>
                <c:pt idx="4">
                  <c:v>Sports &amp; Fitness</c:v>
                </c:pt>
              </c:strCache>
            </c:strRef>
          </c:cat>
          <c:val>
            <c:numRef>
              <c:f>Analysis!$K$3:$K$8</c:f>
              <c:numCache>
                <c:formatCode>#,##0</c:formatCode>
                <c:ptCount val="5"/>
                <c:pt idx="0">
                  <c:v>170206.58</c:v>
                </c:pt>
                <c:pt idx="1">
                  <c:v>188231.41</c:v>
                </c:pt>
                <c:pt idx="2">
                  <c:v>189973.73999999993</c:v>
                </c:pt>
                <c:pt idx="3">
                  <c:v>195290.74999999994</c:v>
                </c:pt>
                <c:pt idx="4">
                  <c:v>237437.73000000004</c:v>
                </c:pt>
              </c:numCache>
            </c:numRef>
          </c:val>
          <c:extLst>
            <c:ext xmlns:c16="http://schemas.microsoft.com/office/drawing/2014/chart" uri="{C3380CC4-5D6E-409C-BE32-E72D297353CC}">
              <c16:uniqueId val="{00000000-FB33-4B3C-9CC0-26255AE9C1E0}"/>
            </c:ext>
          </c:extLst>
        </c:ser>
        <c:ser>
          <c:idx val="1"/>
          <c:order val="1"/>
          <c:tx>
            <c:strRef>
              <c:f>Analysis!$L$2</c:f>
              <c:strCache>
                <c:ptCount val="1"/>
                <c:pt idx="0">
                  <c:v>Profit </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Analysis!$J$3:$J$8</c:f>
              <c:strCache>
                <c:ptCount val="5"/>
                <c:pt idx="0">
                  <c:v>Food &amp; Beverages</c:v>
                </c:pt>
                <c:pt idx="1">
                  <c:v>Clothing</c:v>
                </c:pt>
                <c:pt idx="2">
                  <c:v>Home Appliances</c:v>
                </c:pt>
                <c:pt idx="3">
                  <c:v>Electronics</c:v>
                </c:pt>
                <c:pt idx="4">
                  <c:v>Sports &amp; Fitness</c:v>
                </c:pt>
              </c:strCache>
            </c:strRef>
          </c:cat>
          <c:val>
            <c:numRef>
              <c:f>Analysis!$L$3:$L$8</c:f>
              <c:numCache>
                <c:formatCode>#,##0</c:formatCode>
                <c:ptCount val="5"/>
                <c:pt idx="0">
                  <c:v>72951</c:v>
                </c:pt>
                <c:pt idx="1">
                  <c:v>89527.419999999984</c:v>
                </c:pt>
                <c:pt idx="2">
                  <c:v>92190.099999999977</c:v>
                </c:pt>
                <c:pt idx="3">
                  <c:v>86543.48</c:v>
                </c:pt>
                <c:pt idx="4">
                  <c:v>106808.64000000001</c:v>
                </c:pt>
              </c:numCache>
            </c:numRef>
          </c:val>
          <c:extLst>
            <c:ext xmlns:c16="http://schemas.microsoft.com/office/drawing/2014/chart" uri="{C3380CC4-5D6E-409C-BE32-E72D297353CC}">
              <c16:uniqueId val="{00000000-AAD6-42E3-B807-3D6307C3CF81}"/>
            </c:ext>
          </c:extLst>
        </c:ser>
        <c:dLbls>
          <c:showLegendKey val="0"/>
          <c:showVal val="0"/>
          <c:showCatName val="0"/>
          <c:showSerName val="0"/>
          <c:showPercent val="0"/>
          <c:showBubbleSize val="0"/>
        </c:dLbls>
        <c:gapWidth val="115"/>
        <c:overlap val="-20"/>
        <c:axId val="855878151"/>
        <c:axId val="855880199"/>
      </c:barChart>
      <c:catAx>
        <c:axId val="855878151"/>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55880199"/>
        <c:crosses val="autoZero"/>
        <c:auto val="1"/>
        <c:lblAlgn val="ctr"/>
        <c:lblOffset val="100"/>
        <c:noMultiLvlLbl val="0"/>
      </c:catAx>
      <c:valAx>
        <c:axId val="855880199"/>
        <c:scaling>
          <c:orientation val="minMax"/>
        </c:scaling>
        <c:delete val="0"/>
        <c:axPos val="b"/>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55878151"/>
        <c:crosses val="autoZero"/>
        <c:crossBetween val="between"/>
      </c:valAx>
      <c:spPr>
        <a:noFill/>
        <a:ln>
          <a:noFill/>
        </a:ln>
        <a:effectLst/>
      </c:spPr>
    </c:plotArea>
    <c:legend>
      <c:legendPos val="t"/>
      <c:layout>
        <c:manualLayout>
          <c:xMode val="edge"/>
          <c:yMode val="edge"/>
          <c:x val="0.69794066786427811"/>
          <c:y val="2.2123893805309734E-2"/>
          <c:w val="0.29696289381119584"/>
          <c:h val="7.114893271084477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doughnutChart>
        <c:varyColors val="1"/>
        <c:ser>
          <c:idx val="0"/>
          <c:order val="0"/>
          <c:tx>
            <c:strRef>
              <c:f>Analysis!$O$2</c:f>
              <c:strCache>
                <c:ptCount val="1"/>
                <c:pt idx="0">
                  <c:v>Sales by State</c:v>
                </c:pt>
              </c:strCache>
            </c:strRef>
          </c:tx>
          <c:dPt>
            <c:idx val="0"/>
            <c:bubble3D val="0"/>
            <c:spPr>
              <a:gradFill rotWithShape="1">
                <a:gsLst>
                  <a:gs pos="0">
                    <a:schemeClr val="accent1">
                      <a:shade val="50000"/>
                      <a:satMod val="103000"/>
                      <a:lumMod val="102000"/>
                      <a:tint val="94000"/>
                    </a:schemeClr>
                  </a:gs>
                  <a:gs pos="50000">
                    <a:schemeClr val="accent1">
                      <a:shade val="50000"/>
                      <a:satMod val="110000"/>
                      <a:lumMod val="100000"/>
                      <a:shade val="100000"/>
                    </a:schemeClr>
                  </a:gs>
                  <a:gs pos="100000">
                    <a:schemeClr val="accent1">
                      <a:shade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2-E9FF-4073-8021-CC9C89685BDB}"/>
              </c:ext>
            </c:extLst>
          </c:dPt>
          <c:dPt>
            <c:idx val="1"/>
            <c:bubble3D val="0"/>
            <c:spPr>
              <a:gradFill rotWithShape="1">
                <a:gsLst>
                  <a:gs pos="0">
                    <a:schemeClr val="accent1">
                      <a:shade val="70000"/>
                      <a:satMod val="103000"/>
                      <a:lumMod val="102000"/>
                      <a:tint val="94000"/>
                    </a:schemeClr>
                  </a:gs>
                  <a:gs pos="50000">
                    <a:schemeClr val="accent1">
                      <a:shade val="70000"/>
                      <a:satMod val="110000"/>
                      <a:lumMod val="100000"/>
                      <a:shade val="100000"/>
                    </a:schemeClr>
                  </a:gs>
                  <a:gs pos="100000">
                    <a:schemeClr val="accent1">
                      <a:shade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E9FF-4073-8021-CC9C89685BDB}"/>
              </c:ext>
            </c:extLst>
          </c:dPt>
          <c:dPt>
            <c:idx val="2"/>
            <c:bubble3D val="0"/>
            <c:spPr>
              <a:gradFill rotWithShape="1">
                <a:gsLst>
                  <a:gs pos="0">
                    <a:schemeClr val="accent1">
                      <a:shade val="90000"/>
                      <a:satMod val="103000"/>
                      <a:lumMod val="102000"/>
                      <a:tint val="94000"/>
                    </a:schemeClr>
                  </a:gs>
                  <a:gs pos="50000">
                    <a:schemeClr val="accent1">
                      <a:shade val="90000"/>
                      <a:satMod val="110000"/>
                      <a:lumMod val="100000"/>
                      <a:shade val="100000"/>
                    </a:schemeClr>
                  </a:gs>
                  <a:gs pos="100000">
                    <a:schemeClr val="accent1">
                      <a:shade val="9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4-E9FF-4073-8021-CC9C89685BDB}"/>
              </c:ext>
            </c:extLst>
          </c:dPt>
          <c:dPt>
            <c:idx val="3"/>
            <c:bubble3D val="0"/>
            <c:spPr>
              <a:gradFill rotWithShape="1">
                <a:gsLst>
                  <a:gs pos="0">
                    <a:schemeClr val="accent1">
                      <a:tint val="90000"/>
                      <a:satMod val="103000"/>
                      <a:lumMod val="102000"/>
                      <a:tint val="94000"/>
                    </a:schemeClr>
                  </a:gs>
                  <a:gs pos="50000">
                    <a:schemeClr val="accent1">
                      <a:tint val="90000"/>
                      <a:satMod val="110000"/>
                      <a:lumMod val="100000"/>
                      <a:shade val="100000"/>
                    </a:schemeClr>
                  </a:gs>
                  <a:gs pos="100000">
                    <a:schemeClr val="accent1">
                      <a:tint val="9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E9FF-4073-8021-CC9C89685BDB}"/>
              </c:ext>
            </c:extLst>
          </c:dPt>
          <c:dPt>
            <c:idx val="4"/>
            <c:bubble3D val="0"/>
            <c:spPr>
              <a:gradFill rotWithShape="1">
                <a:gsLst>
                  <a:gs pos="0">
                    <a:schemeClr val="accent1">
                      <a:tint val="70000"/>
                      <a:satMod val="103000"/>
                      <a:lumMod val="102000"/>
                      <a:tint val="94000"/>
                    </a:schemeClr>
                  </a:gs>
                  <a:gs pos="50000">
                    <a:schemeClr val="accent1">
                      <a:tint val="70000"/>
                      <a:satMod val="110000"/>
                      <a:lumMod val="100000"/>
                      <a:shade val="100000"/>
                    </a:schemeClr>
                  </a:gs>
                  <a:gs pos="100000">
                    <a:schemeClr val="accent1">
                      <a:tint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6-E9FF-4073-8021-CC9C89685BDB}"/>
              </c:ext>
            </c:extLst>
          </c:dPt>
          <c:dPt>
            <c:idx val="5"/>
            <c:bubble3D val="0"/>
            <c:spPr>
              <a:gradFill rotWithShape="1">
                <a:gsLst>
                  <a:gs pos="0">
                    <a:schemeClr val="accent1">
                      <a:tint val="50000"/>
                      <a:satMod val="103000"/>
                      <a:lumMod val="102000"/>
                      <a:tint val="94000"/>
                    </a:schemeClr>
                  </a:gs>
                  <a:gs pos="50000">
                    <a:schemeClr val="accent1">
                      <a:tint val="50000"/>
                      <a:satMod val="110000"/>
                      <a:lumMod val="100000"/>
                      <a:shade val="100000"/>
                    </a:schemeClr>
                  </a:gs>
                  <a:gs pos="100000">
                    <a:schemeClr val="accent1">
                      <a:tint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E9FF-4073-8021-CC9C89685BDB}"/>
              </c:ext>
            </c:extLst>
          </c:dPt>
          <c:dLbls>
            <c:dLbl>
              <c:idx val="0"/>
              <c:layout>
                <c:manualLayout>
                  <c:x val="9.0551155036513301E-2"/>
                  <c:y val="-6.7899636851733794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E9FF-4073-8021-CC9C89685BDB}"/>
                </c:ext>
              </c:extLst>
            </c:dLbl>
            <c:dLbl>
              <c:idx val="1"/>
              <c:layout>
                <c:manualLayout>
                  <c:x val="8.7317185213780679E-2"/>
                  <c:y val="7.5887829422526018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E9FF-4073-8021-CC9C89685BDB}"/>
                </c:ext>
              </c:extLst>
            </c:dLbl>
            <c:dLbl>
              <c:idx val="2"/>
              <c:layout>
                <c:manualLayout>
                  <c:x val="0.15249741868210304"/>
                  <c:y val="8.9013172378700281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E9FF-4073-8021-CC9C89685BDB}"/>
                </c:ext>
              </c:extLst>
            </c:dLbl>
            <c:dLbl>
              <c:idx val="3"/>
              <c:layout>
                <c:manualLayout>
                  <c:x val="-0.15240243843901502"/>
                  <c:y val="0.12709019552664347"/>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E9FF-4073-8021-CC9C89685BDB}"/>
                </c:ext>
              </c:extLst>
            </c:dLbl>
            <c:dLbl>
              <c:idx val="4"/>
              <c:layout>
                <c:manualLayout>
                  <c:x val="-0.1297042029268213"/>
                  <c:y val="-0.1078341052953338"/>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6-E9FF-4073-8021-CC9C89685BDB}"/>
                </c:ext>
              </c:extLst>
            </c:dLbl>
            <c:dLbl>
              <c:idx val="5"/>
              <c:layout>
                <c:manualLayout>
                  <c:x val="-0.11024857248779817"/>
                  <c:y val="-9.6280451156548069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E9FF-4073-8021-CC9C89685BDB}"/>
                </c:ext>
              </c:extLst>
            </c:dLbl>
            <c:spPr>
              <a:solidFill>
                <a:srgbClr val="E7954D">
                  <a:lumMod val="20000"/>
                  <a:lumOff val="80000"/>
                </a:srgb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accent1">
                        <a:lumMod val="7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Analysis!$N$3:$N$8</c:f>
              <c:strCache>
                <c:ptCount val="6"/>
                <c:pt idx="0">
                  <c:v>California</c:v>
                </c:pt>
                <c:pt idx="1">
                  <c:v>Florida</c:v>
                </c:pt>
                <c:pt idx="2">
                  <c:v>Illinois</c:v>
                </c:pt>
                <c:pt idx="3">
                  <c:v>New York</c:v>
                </c:pt>
                <c:pt idx="4">
                  <c:v>Pennsylvania</c:v>
                </c:pt>
                <c:pt idx="5">
                  <c:v>Texas</c:v>
                </c:pt>
              </c:strCache>
            </c:strRef>
          </c:cat>
          <c:val>
            <c:numRef>
              <c:f>Analysis!$O$3:$O$8</c:f>
              <c:numCache>
                <c:formatCode>#,##0</c:formatCode>
                <c:ptCount val="6"/>
                <c:pt idx="0">
                  <c:v>302292.71000000002</c:v>
                </c:pt>
                <c:pt idx="1">
                  <c:v>124960.35</c:v>
                </c:pt>
                <c:pt idx="2">
                  <c:v>123245.15000000001</c:v>
                </c:pt>
                <c:pt idx="3">
                  <c:v>172765.65000000002</c:v>
                </c:pt>
                <c:pt idx="4">
                  <c:v>129640.7</c:v>
                </c:pt>
                <c:pt idx="5">
                  <c:v>128235.65</c:v>
                </c:pt>
              </c:numCache>
            </c:numRef>
          </c:val>
          <c:extLst>
            <c:ext xmlns:c16="http://schemas.microsoft.com/office/drawing/2014/chart" uri="{C3380CC4-5D6E-409C-BE32-E72D297353CC}">
              <c16:uniqueId val="{00000000-E9FF-4073-8021-CC9C89685BDB}"/>
            </c:ext>
          </c:extLst>
        </c:ser>
        <c:dLbls>
          <c:showLegendKey val="0"/>
          <c:showVal val="0"/>
          <c:showCatName val="0"/>
          <c:showSerName val="0"/>
          <c:showPercent val="0"/>
          <c:showBubbleSize val="0"/>
          <c:showLeaderLines val="0"/>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autoTitleDeleted val="1"/>
    <c:plotArea>
      <c:layout/>
      <c:pieChart>
        <c:varyColors val="1"/>
        <c:ser>
          <c:idx val="0"/>
          <c:order val="0"/>
          <c:tx>
            <c:v>Series1</c:v>
          </c:tx>
          <c:explosion val="5"/>
          <c:dPt>
            <c:idx val="0"/>
            <c:bubble3D val="0"/>
            <c:spPr>
              <a:solidFill>
                <a:schemeClr val="accent2">
                  <a:shade val="76000"/>
                </a:schemeClr>
              </a:solidFill>
              <a:ln w="19050">
                <a:solidFill>
                  <a:schemeClr val="lt1"/>
                </a:solidFill>
              </a:ln>
              <a:effectLst/>
            </c:spPr>
            <c:extLst>
              <c:ext xmlns:c16="http://schemas.microsoft.com/office/drawing/2014/chart" uri="{C3380CC4-5D6E-409C-BE32-E72D297353CC}">
                <c16:uniqueId val="{00000001-57C6-4F1C-8974-A75440C7E75C}"/>
              </c:ext>
            </c:extLst>
          </c:dPt>
          <c:dPt>
            <c:idx val="1"/>
            <c:bubble3D val="0"/>
            <c:spPr>
              <a:solidFill>
                <a:schemeClr val="accent2">
                  <a:tint val="77000"/>
                </a:schemeClr>
              </a:solidFill>
              <a:ln w="19050">
                <a:solidFill>
                  <a:schemeClr val="lt1"/>
                </a:solidFill>
              </a:ln>
              <a:effectLst/>
            </c:spPr>
            <c:extLst>
              <c:ext xmlns:c16="http://schemas.microsoft.com/office/drawing/2014/chart" uri="{C3380CC4-5D6E-409C-BE32-E72D297353CC}">
                <c16:uniqueId val="{00000003-57C6-4F1C-8974-A75440C7E75C}"/>
              </c:ext>
            </c:extLst>
          </c:dPt>
          <c:cat>
            <c:numLit>
              <c:formatCode>General</c:formatCode>
              <c:ptCount val="2"/>
              <c:pt idx="0">
                <c:v>0</c:v>
              </c:pt>
              <c:pt idx="1">
                <c:v>0</c:v>
              </c:pt>
            </c:numLit>
          </c:cat>
          <c:val>
            <c:numLit>
              <c:formatCode>General</c:formatCode>
              <c:ptCount val="2"/>
              <c:pt idx="0">
                <c:v>0.45663263561484241</c:v>
              </c:pt>
              <c:pt idx="1">
                <c:v>0.54336736438515754</c:v>
              </c:pt>
            </c:numLit>
          </c:val>
          <c:extLst>
            <c:ext xmlns:c16="http://schemas.microsoft.com/office/drawing/2014/chart" uri="{C3380CC4-5D6E-409C-BE32-E72D297353CC}">
              <c16:uniqueId val="{00000004-57C6-4F1C-8974-A75440C7E75C}"/>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4">
  <a:schemeClr val="accent1"/>
</cs:colorStyle>
</file>

<file path=xl/charts/colors5.xml><?xml version="1.0" encoding="utf-8"?>
<cs:colorStyle xmlns:cs="http://schemas.microsoft.com/office/drawing/2012/chartStyle" xmlns:a="http://schemas.openxmlformats.org/drawingml/2006/main" meth="withinLinear" id="15">
  <a:schemeClr val="accent2"/>
</cs:colorStyle>
</file>

<file path=xl/charts/style1.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4.svg"/><Relationship Id="rId3" Type="http://schemas.openxmlformats.org/officeDocument/2006/relationships/chart" Target="../charts/chart3.xml"/><Relationship Id="rId7" Type="http://schemas.openxmlformats.org/officeDocument/2006/relationships/image" Target="../media/image3.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2.svg"/><Relationship Id="rId5" Type="http://schemas.openxmlformats.org/officeDocument/2006/relationships/image" Target="../media/image1.png"/><Relationship Id="rId4" Type="http://schemas.openxmlformats.org/officeDocument/2006/relationships/chart" Target="../charts/chart4.xml"/><Relationship Id="rId9"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3</xdr:col>
      <xdr:colOff>47625</xdr:colOff>
      <xdr:row>2</xdr:row>
      <xdr:rowOff>68895</xdr:rowOff>
    </xdr:from>
    <xdr:to>
      <xdr:col>5</xdr:col>
      <xdr:colOff>88425</xdr:colOff>
      <xdr:row>12</xdr:row>
      <xdr:rowOff>179895</xdr:rowOff>
    </xdr:to>
    <xdr:sp macro="" textlink="">
      <xdr:nvSpPr>
        <xdr:cNvPr id="22" name="Rectangle: Rounded Corners 21">
          <a:extLst>
            <a:ext uri="{FF2B5EF4-FFF2-40B4-BE49-F238E27FC236}">
              <a16:creationId xmlns:a16="http://schemas.microsoft.com/office/drawing/2014/main" id="{0AE5AE08-BE50-FB8F-A2F4-A7973BB643D5}"/>
            </a:ext>
          </a:extLst>
        </xdr:cNvPr>
        <xdr:cNvSpPr/>
      </xdr:nvSpPr>
      <xdr:spPr>
        <a:xfrm>
          <a:off x="1562100" y="945195"/>
          <a:ext cx="1260000" cy="2016000"/>
        </a:xfrm>
        <a:prstGeom prst="roundRect">
          <a:avLst>
            <a:gd name="adj" fmla="val 5329"/>
          </a:avLst>
        </a:prstGeom>
        <a:solidFill>
          <a:srgbClr val="181824"/>
        </a:solidFill>
        <a:ln>
          <a:noFill/>
        </a:ln>
        <a:effectLst>
          <a:innerShdw blurRad="38100" dist="38100" dir="19500000">
            <a:srgbClr val="AA3D4F">
              <a:alpha val="42000"/>
            </a:srgbClr>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AU" sz="1100">
            <a:solidFill>
              <a:srgbClr val="D9ED92"/>
            </a:solidFill>
            <a:latin typeface="+mn-lt"/>
            <a:ea typeface="+mn-ea"/>
            <a:cs typeface="+mn-cs"/>
          </a:endParaRPr>
        </a:p>
      </xdr:txBody>
    </xdr:sp>
    <xdr:clientData/>
  </xdr:twoCellAnchor>
  <xdr:twoCellAnchor>
    <xdr:from>
      <xdr:col>5</xdr:col>
      <xdr:colOff>142875</xdr:colOff>
      <xdr:row>2</xdr:row>
      <xdr:rowOff>68895</xdr:rowOff>
    </xdr:from>
    <xdr:to>
      <xdr:col>7</xdr:col>
      <xdr:colOff>18675</xdr:colOff>
      <xdr:row>12</xdr:row>
      <xdr:rowOff>179895</xdr:rowOff>
    </xdr:to>
    <xdr:sp macro="" textlink="">
      <xdr:nvSpPr>
        <xdr:cNvPr id="23" name="Rectangle: Rounded Corners 22">
          <a:extLst>
            <a:ext uri="{FF2B5EF4-FFF2-40B4-BE49-F238E27FC236}">
              <a16:creationId xmlns:a16="http://schemas.microsoft.com/office/drawing/2014/main" id="{30C70212-CBC3-576B-4984-D283D520096D}"/>
            </a:ext>
          </a:extLst>
        </xdr:cNvPr>
        <xdr:cNvSpPr/>
      </xdr:nvSpPr>
      <xdr:spPr>
        <a:xfrm>
          <a:off x="2876550" y="945195"/>
          <a:ext cx="1476000" cy="2016000"/>
        </a:xfrm>
        <a:prstGeom prst="roundRect">
          <a:avLst>
            <a:gd name="adj" fmla="val 5329"/>
          </a:avLst>
        </a:prstGeom>
        <a:solidFill>
          <a:schemeClr val="tx2"/>
        </a:solidFill>
        <a:ln>
          <a:noFill/>
        </a:ln>
        <a:effectLst>
          <a:innerShdw blurRad="38100" dist="38100" dir="19500000">
            <a:schemeClr val="accent1">
              <a:alpha val="42000"/>
            </a:schemeClr>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AU" sz="1100">
            <a:solidFill>
              <a:srgbClr val="D9ED92"/>
            </a:solidFill>
            <a:latin typeface="+mn-lt"/>
            <a:ea typeface="+mn-ea"/>
            <a:cs typeface="+mn-cs"/>
          </a:endParaRPr>
        </a:p>
      </xdr:txBody>
    </xdr:sp>
    <xdr:clientData/>
  </xdr:twoCellAnchor>
  <xdr:twoCellAnchor>
    <xdr:from>
      <xdr:col>0</xdr:col>
      <xdr:colOff>228601</xdr:colOff>
      <xdr:row>2</xdr:row>
      <xdr:rowOff>68895</xdr:rowOff>
    </xdr:from>
    <xdr:to>
      <xdr:col>2</xdr:col>
      <xdr:colOff>583726</xdr:colOff>
      <xdr:row>12</xdr:row>
      <xdr:rowOff>179895</xdr:rowOff>
    </xdr:to>
    <xdr:sp macro="" textlink="">
      <xdr:nvSpPr>
        <xdr:cNvPr id="21" name="Rectangle: Rounded Corners 20">
          <a:extLst>
            <a:ext uri="{FF2B5EF4-FFF2-40B4-BE49-F238E27FC236}">
              <a16:creationId xmlns:a16="http://schemas.microsoft.com/office/drawing/2014/main" id="{1DFB9052-0A9D-E9F9-23E5-2217F728CF33}"/>
            </a:ext>
          </a:extLst>
        </xdr:cNvPr>
        <xdr:cNvSpPr/>
      </xdr:nvSpPr>
      <xdr:spPr>
        <a:xfrm>
          <a:off x="228601" y="945195"/>
          <a:ext cx="1260000" cy="2016000"/>
        </a:xfrm>
        <a:prstGeom prst="roundRect">
          <a:avLst>
            <a:gd name="adj" fmla="val 5329"/>
          </a:avLst>
        </a:prstGeom>
        <a:solidFill>
          <a:srgbClr val="181824"/>
        </a:solidFill>
        <a:ln>
          <a:noFill/>
        </a:ln>
        <a:effectLst>
          <a:innerShdw blurRad="38100" dist="38100" dir="19500000">
            <a:srgbClr val="AA3D4F">
              <a:alpha val="42000"/>
            </a:srgbClr>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AU" sz="1100">
            <a:solidFill>
              <a:srgbClr val="D9ED92"/>
            </a:solidFill>
            <a:latin typeface="+mn-lt"/>
            <a:ea typeface="+mn-ea"/>
            <a:cs typeface="+mn-cs"/>
          </a:endParaRPr>
        </a:p>
      </xdr:txBody>
    </xdr:sp>
    <xdr:clientData/>
  </xdr:twoCellAnchor>
  <xdr:twoCellAnchor>
    <xdr:from>
      <xdr:col>13</xdr:col>
      <xdr:colOff>146203</xdr:colOff>
      <xdr:row>13</xdr:row>
      <xdr:rowOff>76200</xdr:rowOff>
    </xdr:from>
    <xdr:to>
      <xdr:col>18</xdr:col>
      <xdr:colOff>3028</xdr:colOff>
      <xdr:row>30</xdr:row>
      <xdr:rowOff>149700</xdr:rowOff>
    </xdr:to>
    <xdr:sp macro="" textlink="">
      <xdr:nvSpPr>
        <xdr:cNvPr id="18" name="Rectangle: Rounded Corners 17">
          <a:extLst>
            <a:ext uri="{FF2B5EF4-FFF2-40B4-BE49-F238E27FC236}">
              <a16:creationId xmlns:a16="http://schemas.microsoft.com/office/drawing/2014/main" id="{D6141D3E-72F7-C7E8-5163-109F0788F3B0}"/>
            </a:ext>
          </a:extLst>
        </xdr:cNvPr>
        <xdr:cNvSpPr/>
      </xdr:nvSpPr>
      <xdr:spPr>
        <a:xfrm>
          <a:off x="8537728" y="3048000"/>
          <a:ext cx="3924000" cy="3312000"/>
        </a:xfrm>
        <a:prstGeom prst="roundRect">
          <a:avLst>
            <a:gd name="adj" fmla="val 3306"/>
          </a:avLst>
        </a:prstGeom>
        <a:solidFill>
          <a:srgbClr val="181824"/>
        </a:solidFill>
        <a:ln>
          <a:noFill/>
        </a:ln>
        <a:effectLst>
          <a:innerShdw blurRad="38100" dist="38100" dir="19500000">
            <a:srgbClr val="AA3D4F">
              <a:alpha val="42000"/>
            </a:srgbClr>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AU" sz="1100">
            <a:solidFill>
              <a:srgbClr val="D9ED92"/>
            </a:solidFill>
            <a:latin typeface="+mn-lt"/>
            <a:ea typeface="+mn-ea"/>
            <a:cs typeface="+mn-cs"/>
          </a:endParaRPr>
        </a:p>
      </xdr:txBody>
    </xdr:sp>
    <xdr:clientData/>
  </xdr:twoCellAnchor>
  <xdr:twoCellAnchor>
    <xdr:from>
      <xdr:col>7</xdr:col>
      <xdr:colOff>190500</xdr:colOff>
      <xdr:row>13</xdr:row>
      <xdr:rowOff>66675</xdr:rowOff>
    </xdr:from>
    <xdr:to>
      <xdr:col>12</xdr:col>
      <xdr:colOff>737325</xdr:colOff>
      <xdr:row>30</xdr:row>
      <xdr:rowOff>140175</xdr:rowOff>
    </xdr:to>
    <xdr:sp macro="" textlink="">
      <xdr:nvSpPr>
        <xdr:cNvPr id="17" name="Rectangle: Rounded Corners 16">
          <a:extLst>
            <a:ext uri="{FF2B5EF4-FFF2-40B4-BE49-F238E27FC236}">
              <a16:creationId xmlns:a16="http://schemas.microsoft.com/office/drawing/2014/main" id="{A2151E71-C51B-0713-E09B-0D3B9F28ADFE}"/>
            </a:ext>
          </a:extLst>
        </xdr:cNvPr>
        <xdr:cNvSpPr/>
      </xdr:nvSpPr>
      <xdr:spPr>
        <a:xfrm>
          <a:off x="4524375" y="3038475"/>
          <a:ext cx="3852000" cy="3312000"/>
        </a:xfrm>
        <a:prstGeom prst="roundRect">
          <a:avLst>
            <a:gd name="adj" fmla="val 4173"/>
          </a:avLst>
        </a:prstGeom>
        <a:solidFill>
          <a:srgbClr val="181824"/>
        </a:solidFill>
        <a:ln>
          <a:noFill/>
        </a:ln>
        <a:effectLst>
          <a:innerShdw blurRad="38100" dist="38100" dir="19500000">
            <a:srgbClr val="AA3D4F">
              <a:alpha val="42000"/>
            </a:srgbClr>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solidFill>
              <a:srgbClr val="D9ED92"/>
            </a:solidFill>
          </a:endParaRPr>
        </a:p>
      </xdr:txBody>
    </xdr:sp>
    <xdr:clientData/>
  </xdr:twoCellAnchor>
  <xdr:twoCellAnchor>
    <xdr:from>
      <xdr:col>0</xdr:col>
      <xdr:colOff>219073</xdr:colOff>
      <xdr:row>13</xdr:row>
      <xdr:rowOff>76200</xdr:rowOff>
    </xdr:from>
    <xdr:to>
      <xdr:col>7</xdr:col>
      <xdr:colOff>25198</xdr:colOff>
      <xdr:row>30</xdr:row>
      <xdr:rowOff>149700</xdr:rowOff>
    </xdr:to>
    <xdr:sp macro="" textlink="">
      <xdr:nvSpPr>
        <xdr:cNvPr id="14" name="Rectangle: Rounded Corners 13">
          <a:extLst>
            <a:ext uri="{FF2B5EF4-FFF2-40B4-BE49-F238E27FC236}">
              <a16:creationId xmlns:a16="http://schemas.microsoft.com/office/drawing/2014/main" id="{A3AFB03D-67E4-327B-2F7A-FFA397557AA4}"/>
            </a:ext>
          </a:extLst>
        </xdr:cNvPr>
        <xdr:cNvSpPr/>
      </xdr:nvSpPr>
      <xdr:spPr>
        <a:xfrm>
          <a:off x="219073" y="3048000"/>
          <a:ext cx="4140000" cy="3312000"/>
        </a:xfrm>
        <a:prstGeom prst="roundRect">
          <a:avLst>
            <a:gd name="adj" fmla="val 3017"/>
          </a:avLst>
        </a:prstGeom>
        <a:solidFill>
          <a:srgbClr val="181824"/>
        </a:solidFill>
        <a:ln>
          <a:noFill/>
        </a:ln>
        <a:effectLst>
          <a:innerShdw blurRad="38100" dist="38100" dir="19500000">
            <a:srgbClr val="AA3D4F">
              <a:alpha val="42000"/>
            </a:srgbClr>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AU" sz="1100">
            <a:solidFill>
              <a:srgbClr val="D9ED92"/>
            </a:solidFill>
            <a:latin typeface="+mn-lt"/>
            <a:ea typeface="+mn-ea"/>
            <a:cs typeface="+mn-cs"/>
          </a:endParaRPr>
        </a:p>
      </xdr:txBody>
    </xdr:sp>
    <xdr:clientData/>
  </xdr:twoCellAnchor>
  <xdr:twoCellAnchor>
    <xdr:from>
      <xdr:col>7</xdr:col>
      <xdr:colOff>200023</xdr:colOff>
      <xdr:row>2</xdr:row>
      <xdr:rowOff>68618</xdr:rowOff>
    </xdr:from>
    <xdr:to>
      <xdr:col>17</xdr:col>
      <xdr:colOff>1157248</xdr:colOff>
      <xdr:row>12</xdr:row>
      <xdr:rowOff>143618</xdr:rowOff>
    </xdr:to>
    <xdr:sp macro="" textlink="">
      <xdr:nvSpPr>
        <xdr:cNvPr id="6" name="Rectangle: Rounded Corners 5">
          <a:extLst>
            <a:ext uri="{FF2B5EF4-FFF2-40B4-BE49-F238E27FC236}">
              <a16:creationId xmlns:a16="http://schemas.microsoft.com/office/drawing/2014/main" id="{44AB16F9-7E3C-7101-5C6E-7FCCA3342E74}"/>
            </a:ext>
          </a:extLst>
        </xdr:cNvPr>
        <xdr:cNvSpPr/>
      </xdr:nvSpPr>
      <xdr:spPr>
        <a:xfrm>
          <a:off x="4533898" y="944918"/>
          <a:ext cx="7920000" cy="1980000"/>
        </a:xfrm>
        <a:prstGeom prst="roundRect">
          <a:avLst>
            <a:gd name="adj" fmla="val 6196"/>
          </a:avLst>
        </a:prstGeom>
        <a:solidFill>
          <a:srgbClr val="181824"/>
        </a:solidFill>
        <a:ln>
          <a:noFill/>
        </a:ln>
        <a:effectLst>
          <a:innerShdw blurRad="38100" dist="38100" dir="19500000">
            <a:schemeClr val="accent1">
              <a:alpha val="42000"/>
            </a:schemeClr>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AU" sz="1100">
            <a:solidFill>
              <a:srgbClr val="D9ED92"/>
            </a:solidFill>
            <a:latin typeface="+mn-lt"/>
            <a:ea typeface="+mn-ea"/>
            <a:cs typeface="+mn-cs"/>
          </a:endParaRPr>
        </a:p>
      </xdr:txBody>
    </xdr:sp>
    <xdr:clientData/>
  </xdr:twoCellAnchor>
  <xdr:twoCellAnchor>
    <xdr:from>
      <xdr:col>7</xdr:col>
      <xdr:colOff>247650</xdr:colOff>
      <xdr:row>2</xdr:row>
      <xdr:rowOff>114300</xdr:rowOff>
    </xdr:from>
    <xdr:to>
      <xdr:col>17</xdr:col>
      <xdr:colOff>1160144</xdr:colOff>
      <xdr:row>12</xdr:row>
      <xdr:rowOff>114300</xdr:rowOff>
    </xdr:to>
    <xdr:graphicFrame macro="">
      <xdr:nvGraphicFramePr>
        <xdr:cNvPr id="5" name="Chart 4">
          <a:extLst>
            <a:ext uri="{FF2B5EF4-FFF2-40B4-BE49-F238E27FC236}">
              <a16:creationId xmlns:a16="http://schemas.microsoft.com/office/drawing/2014/main" id="{C3A2C440-4B43-4BEC-8FF1-C0445E3D76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238124</xdr:colOff>
      <xdr:row>13</xdr:row>
      <xdr:rowOff>66675</xdr:rowOff>
    </xdr:from>
    <xdr:to>
      <xdr:col>7</xdr:col>
      <xdr:colOff>104775</xdr:colOff>
      <xdr:row>31</xdr:row>
      <xdr:rowOff>57150</xdr:rowOff>
    </xdr:to>
    <xdr:graphicFrame macro="">
      <xdr:nvGraphicFramePr>
        <xdr:cNvPr id="7" name="Chart 6">
          <a:extLst>
            <a:ext uri="{FF2B5EF4-FFF2-40B4-BE49-F238E27FC236}">
              <a16:creationId xmlns:a16="http://schemas.microsoft.com/office/drawing/2014/main" id="{1AC757A9-593E-4367-9D02-8CEADEE44BB3}"/>
            </a:ext>
            <a:ext uri="{147F2762-F138-4A5C-976F-8EAC2B608ADB}">
              <a16:predDERef xmlns:a16="http://schemas.microsoft.com/office/drawing/2014/main" pred="{DC645C59-1E85-5880-E013-6AA9713836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201930</xdr:colOff>
      <xdr:row>13</xdr:row>
      <xdr:rowOff>121920</xdr:rowOff>
    </xdr:from>
    <xdr:to>
      <xdr:col>13</xdr:col>
      <xdr:colOff>33739</xdr:colOff>
      <xdr:row>31</xdr:row>
      <xdr:rowOff>137160</xdr:rowOff>
    </xdr:to>
    <xdr:graphicFrame macro="">
      <xdr:nvGraphicFramePr>
        <xdr:cNvPr id="9" name="Chart 8" descr="Chart type: Area. 'Profit' by 'Category'&#10;&#10;Description automatically generated">
          <a:extLst>
            <a:ext uri="{FF2B5EF4-FFF2-40B4-BE49-F238E27FC236}">
              <a16:creationId xmlns:a16="http://schemas.microsoft.com/office/drawing/2014/main" id="{6916FC61-8BD9-4EAB-9A65-7720BCC90E50}"/>
            </a:ext>
            <a:ext uri="{147F2762-F138-4A5C-976F-8EAC2B608ADB}">
              <a16:predDERef xmlns:a16="http://schemas.microsoft.com/office/drawing/2014/main" pred="{9538A9B5-000E-F4C0-8A52-D55E7E40E5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3</xdr:col>
      <xdr:colOff>110490</xdr:colOff>
      <xdr:row>2</xdr:row>
      <xdr:rowOff>104457</xdr:rowOff>
    </xdr:from>
    <xdr:to>
      <xdr:col>5</xdr:col>
      <xdr:colOff>7290</xdr:colOff>
      <xdr:row>12</xdr:row>
      <xdr:rowOff>107457</xdr:rowOff>
    </xdr:to>
    <mc:AlternateContent xmlns:mc="http://schemas.openxmlformats.org/markup-compatibility/2006" xmlns:a14="http://schemas.microsoft.com/office/drawing/2010/main">
      <mc:Choice Requires="a14">
        <xdr:graphicFrame macro="">
          <xdr:nvGraphicFramePr>
            <xdr:cNvPr id="13" name="State">
              <a:extLst>
                <a:ext uri="{FF2B5EF4-FFF2-40B4-BE49-F238E27FC236}">
                  <a16:creationId xmlns:a16="http://schemas.microsoft.com/office/drawing/2014/main" id="{86312DF1-0011-2AC7-BD59-CD8D4EA36710}"/>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1624965" y="980757"/>
              <a:ext cx="1116000" cy="1908000"/>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200025</xdr:colOff>
      <xdr:row>13</xdr:row>
      <xdr:rowOff>133349</xdr:rowOff>
    </xdr:from>
    <xdr:to>
      <xdr:col>17</xdr:col>
      <xdr:colOff>1076326</xdr:colOff>
      <xdr:row>31</xdr:row>
      <xdr:rowOff>82825</xdr:rowOff>
    </xdr:to>
    <xdr:graphicFrame macro="">
      <xdr:nvGraphicFramePr>
        <xdr:cNvPr id="2" name="Chart 1">
          <a:extLst>
            <a:ext uri="{FF2B5EF4-FFF2-40B4-BE49-F238E27FC236}">
              <a16:creationId xmlns:a16="http://schemas.microsoft.com/office/drawing/2014/main" id="{A97AB71B-A3BB-4BA8-83FE-17B02349D5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5</xdr:col>
      <xdr:colOff>171450</xdr:colOff>
      <xdr:row>2</xdr:row>
      <xdr:rowOff>104457</xdr:rowOff>
    </xdr:from>
    <xdr:to>
      <xdr:col>6</xdr:col>
      <xdr:colOff>929850</xdr:colOff>
      <xdr:row>12</xdr:row>
      <xdr:rowOff>107457</xdr:rowOff>
    </xdr:to>
    <mc:AlternateContent xmlns:mc="http://schemas.openxmlformats.org/markup-compatibility/2006" xmlns:a14="http://schemas.microsoft.com/office/drawing/2010/main">
      <mc:Choice Requires="a14">
        <xdr:graphicFrame macro="">
          <xdr:nvGraphicFramePr>
            <xdr:cNvPr id="4" name="Category 1">
              <a:extLst>
                <a:ext uri="{FF2B5EF4-FFF2-40B4-BE49-F238E27FC236}">
                  <a16:creationId xmlns:a16="http://schemas.microsoft.com/office/drawing/2014/main" id="{2599CA04-5252-439A-8E67-8103DF8B31F9}"/>
                </a:ext>
              </a:extLst>
            </xdr:cNvPr>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mlns="">
        <xdr:sp macro="" textlink="">
          <xdr:nvSpPr>
            <xdr:cNvPr id="0" name=""/>
            <xdr:cNvSpPr>
              <a:spLocks noTextEdit="1"/>
            </xdr:cNvSpPr>
          </xdr:nvSpPr>
          <xdr:spPr>
            <a:xfrm>
              <a:off x="2905125" y="980757"/>
              <a:ext cx="1368000" cy="1908000"/>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190499</xdr:colOff>
      <xdr:row>0</xdr:row>
      <xdr:rowOff>97193</xdr:rowOff>
    </xdr:from>
    <xdr:to>
      <xdr:col>15</xdr:col>
      <xdr:colOff>209550</xdr:colOff>
      <xdr:row>1</xdr:row>
      <xdr:rowOff>300743</xdr:rowOff>
    </xdr:to>
    <xdr:grpSp>
      <xdr:nvGrpSpPr>
        <xdr:cNvPr id="29" name="Group 28">
          <a:extLst>
            <a:ext uri="{FF2B5EF4-FFF2-40B4-BE49-F238E27FC236}">
              <a16:creationId xmlns:a16="http://schemas.microsoft.com/office/drawing/2014/main" id="{F43C81F6-506A-8F9E-9CB0-4DE650A08F2D}"/>
            </a:ext>
          </a:extLst>
        </xdr:cNvPr>
        <xdr:cNvGrpSpPr/>
      </xdr:nvGrpSpPr>
      <xdr:grpSpPr>
        <a:xfrm>
          <a:off x="8933961" y="97193"/>
          <a:ext cx="1972897" cy="757140"/>
          <a:chOff x="12849224" y="97193"/>
          <a:chExt cx="1885951" cy="756000"/>
        </a:xfrm>
      </xdr:grpSpPr>
      <xdr:sp macro="" textlink="">
        <xdr:nvSpPr>
          <xdr:cNvPr id="26" name="Rectangle: Rounded Corners 25">
            <a:extLst>
              <a:ext uri="{FF2B5EF4-FFF2-40B4-BE49-F238E27FC236}">
                <a16:creationId xmlns:a16="http://schemas.microsoft.com/office/drawing/2014/main" id="{06CE957A-B1FB-4464-078E-D911CEE6EA12}"/>
              </a:ext>
            </a:extLst>
          </xdr:cNvPr>
          <xdr:cNvSpPr/>
        </xdr:nvSpPr>
        <xdr:spPr>
          <a:xfrm>
            <a:off x="12849224" y="97193"/>
            <a:ext cx="1872000" cy="756000"/>
          </a:xfrm>
          <a:prstGeom prst="roundRect">
            <a:avLst>
              <a:gd name="adj" fmla="val 12462"/>
            </a:avLst>
          </a:prstGeom>
          <a:solidFill>
            <a:srgbClr val="181824"/>
          </a:solidFill>
          <a:ln>
            <a:noFill/>
          </a:ln>
          <a:effectLst>
            <a:innerShdw blurRad="38100" dist="38100" dir="19500000">
              <a:srgbClr val="AA3D4F">
                <a:alpha val="42000"/>
              </a:srgbClr>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AU" sz="1100" b="0" cap="none" spc="0">
              <a:ln w="0"/>
              <a:solidFill>
                <a:schemeClr val="accent1"/>
              </a:solidFill>
              <a:effectLst>
                <a:outerShdw blurRad="38100" dist="25400" dir="5400000" algn="ctr" rotWithShape="0">
                  <a:srgbClr val="6E747A">
                    <a:alpha val="43000"/>
                  </a:srgbClr>
                </a:outerShdw>
              </a:effectLst>
              <a:latin typeface="+mn-lt"/>
              <a:ea typeface="+mn-ea"/>
              <a:cs typeface="+mn-cs"/>
            </a:endParaRPr>
          </a:p>
        </xdr:txBody>
      </xdr:sp>
      <xdr:pic>
        <xdr:nvPicPr>
          <xdr:cNvPr id="3" name="Graphic 2" descr="Money with solid fill">
            <a:extLst>
              <a:ext uri="{FF2B5EF4-FFF2-40B4-BE49-F238E27FC236}">
                <a16:creationId xmlns:a16="http://schemas.microsoft.com/office/drawing/2014/main" id="{C93D9545-8DE7-6997-C181-E40A4BC7652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12925424" y="201929"/>
            <a:ext cx="540000" cy="540000"/>
          </a:xfrm>
          <a:prstGeom prst="rect">
            <a:avLst/>
          </a:prstGeom>
        </xdr:spPr>
      </xdr:pic>
      <xdr:sp macro="" textlink="Analysis!B4">
        <xdr:nvSpPr>
          <xdr:cNvPr id="27" name="TextBox 26">
            <a:extLst>
              <a:ext uri="{FF2B5EF4-FFF2-40B4-BE49-F238E27FC236}">
                <a16:creationId xmlns:a16="http://schemas.microsoft.com/office/drawing/2014/main" id="{48FDE591-7795-3FAA-82B7-37312E97DB64}"/>
              </a:ext>
            </a:extLst>
          </xdr:cNvPr>
          <xdr:cNvSpPr txBox="1"/>
        </xdr:nvSpPr>
        <xdr:spPr>
          <a:xfrm>
            <a:off x="13458825" y="161925"/>
            <a:ext cx="1276350" cy="428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10D853D1-3F19-4961-9D93-DD0589FC6D86}" type="TxLink">
              <a:rPr lang="en-US" sz="2000" b="0" i="0" u="none" strike="noStrike" cap="none" spc="0">
                <a:ln w="0"/>
                <a:solidFill>
                  <a:schemeClr val="accent1">
                    <a:lumMod val="20000"/>
                    <a:lumOff val="80000"/>
                  </a:schemeClr>
                </a:solidFill>
                <a:effectLst>
                  <a:outerShdw blurRad="38100" dist="25400" dir="5400000" algn="ctr" rotWithShape="0">
                    <a:srgbClr val="6E747A">
                      <a:alpha val="43000"/>
                    </a:srgbClr>
                  </a:outerShdw>
                </a:effectLst>
                <a:latin typeface="Aptos Narrow"/>
              </a:rPr>
              <a:pPr/>
              <a:t>$448,021</a:t>
            </a:fld>
            <a:endParaRPr lang="en-AU" sz="2000" b="0" cap="none" spc="0">
              <a:ln w="0"/>
              <a:solidFill>
                <a:schemeClr val="accent1">
                  <a:lumMod val="20000"/>
                  <a:lumOff val="80000"/>
                </a:schemeClr>
              </a:solidFill>
              <a:effectLst>
                <a:outerShdw blurRad="38100" dist="25400" dir="5400000" algn="ctr" rotWithShape="0">
                  <a:srgbClr val="6E747A">
                    <a:alpha val="43000"/>
                  </a:srgbClr>
                </a:outerShdw>
              </a:effectLst>
            </a:endParaRPr>
          </a:p>
        </xdr:txBody>
      </xdr:sp>
      <xdr:sp macro="" textlink="Analysis!B4">
        <xdr:nvSpPr>
          <xdr:cNvPr id="28" name="TextBox 27">
            <a:extLst>
              <a:ext uri="{FF2B5EF4-FFF2-40B4-BE49-F238E27FC236}">
                <a16:creationId xmlns:a16="http://schemas.microsoft.com/office/drawing/2014/main" id="{2F85A262-A4D4-E710-FEC2-12D9DACF3773}"/>
              </a:ext>
            </a:extLst>
          </xdr:cNvPr>
          <xdr:cNvSpPr txBox="1"/>
        </xdr:nvSpPr>
        <xdr:spPr>
          <a:xfrm>
            <a:off x="13477875" y="504826"/>
            <a:ext cx="1114425"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0" i="0" u="none" strike="noStrike" cap="none" spc="0">
                <a:ln w="0"/>
                <a:solidFill>
                  <a:schemeClr val="accent1">
                    <a:lumMod val="20000"/>
                    <a:lumOff val="80000"/>
                  </a:schemeClr>
                </a:solidFill>
                <a:effectLst>
                  <a:outerShdw blurRad="38100" dist="25400" dir="5400000" algn="ctr" rotWithShape="0">
                    <a:srgbClr val="6E747A">
                      <a:alpha val="43000"/>
                    </a:srgbClr>
                  </a:outerShdw>
                </a:effectLst>
                <a:latin typeface="Aptos Narrow"/>
              </a:rPr>
              <a:t>TOTAL</a:t>
            </a:r>
            <a:r>
              <a:rPr lang="en-US" sz="1200" b="0" i="0" u="none" strike="noStrike" cap="none" spc="0">
                <a:ln w="0"/>
                <a:solidFill>
                  <a:schemeClr val="accent1"/>
                </a:solidFill>
                <a:effectLst>
                  <a:outerShdw blurRad="38100" dist="25400" dir="5400000" algn="ctr" rotWithShape="0">
                    <a:srgbClr val="6E747A">
                      <a:alpha val="43000"/>
                    </a:srgbClr>
                  </a:outerShdw>
                </a:effectLst>
                <a:latin typeface="Aptos Narrow"/>
              </a:rPr>
              <a:t> </a:t>
            </a:r>
            <a:r>
              <a:rPr lang="en-US" sz="1200" b="0" i="0" u="none" strike="noStrike" cap="none" spc="0">
                <a:ln w="0"/>
                <a:solidFill>
                  <a:schemeClr val="accent1">
                    <a:lumMod val="20000"/>
                    <a:lumOff val="80000"/>
                  </a:schemeClr>
                </a:solidFill>
                <a:effectLst>
                  <a:outerShdw blurRad="38100" dist="25400" dir="5400000" algn="ctr" rotWithShape="0">
                    <a:srgbClr val="6E747A">
                      <a:alpha val="43000"/>
                    </a:srgbClr>
                  </a:outerShdw>
                </a:effectLst>
                <a:latin typeface="Aptos Narrow"/>
              </a:rPr>
              <a:t>PROFIT</a:t>
            </a:r>
            <a:endParaRPr lang="en-AU" sz="1200" b="0" cap="none" spc="0">
              <a:ln w="0"/>
              <a:solidFill>
                <a:schemeClr val="accent1">
                  <a:lumMod val="20000"/>
                  <a:lumOff val="80000"/>
                </a:schemeClr>
              </a:solidFill>
              <a:effectLst>
                <a:outerShdw blurRad="38100" dist="25400" dir="5400000" algn="ctr" rotWithShape="0">
                  <a:srgbClr val="6E747A">
                    <a:alpha val="43000"/>
                  </a:srgbClr>
                </a:outerShdw>
              </a:effectLst>
            </a:endParaRPr>
          </a:p>
        </xdr:txBody>
      </xdr:sp>
    </xdr:grpSp>
    <xdr:clientData/>
  </xdr:twoCellAnchor>
  <xdr:twoCellAnchor>
    <xdr:from>
      <xdr:col>10</xdr:col>
      <xdr:colOff>304799</xdr:colOff>
      <xdr:row>0</xdr:row>
      <xdr:rowOff>97193</xdr:rowOff>
    </xdr:from>
    <xdr:to>
      <xdr:col>13</xdr:col>
      <xdr:colOff>76200</xdr:colOff>
      <xdr:row>1</xdr:row>
      <xdr:rowOff>300743</xdr:rowOff>
    </xdr:to>
    <xdr:grpSp>
      <xdr:nvGrpSpPr>
        <xdr:cNvPr id="31" name="Group 30">
          <a:extLst>
            <a:ext uri="{FF2B5EF4-FFF2-40B4-BE49-F238E27FC236}">
              <a16:creationId xmlns:a16="http://schemas.microsoft.com/office/drawing/2014/main" id="{121B9DFB-43D0-889C-2631-999DB53CF850}"/>
            </a:ext>
          </a:extLst>
        </xdr:cNvPr>
        <xdr:cNvGrpSpPr/>
      </xdr:nvGrpSpPr>
      <xdr:grpSpPr>
        <a:xfrm>
          <a:off x="6850184" y="97193"/>
          <a:ext cx="1969478" cy="757140"/>
          <a:chOff x="12849224" y="97193"/>
          <a:chExt cx="1885951" cy="756000"/>
        </a:xfrm>
      </xdr:grpSpPr>
      <xdr:sp macro="" textlink="">
        <xdr:nvSpPr>
          <xdr:cNvPr id="32" name="Rectangle: Rounded Corners 31">
            <a:extLst>
              <a:ext uri="{FF2B5EF4-FFF2-40B4-BE49-F238E27FC236}">
                <a16:creationId xmlns:a16="http://schemas.microsoft.com/office/drawing/2014/main" id="{E2E942F3-BC34-0E7E-42D3-1CCBC984D154}"/>
              </a:ext>
            </a:extLst>
          </xdr:cNvPr>
          <xdr:cNvSpPr/>
        </xdr:nvSpPr>
        <xdr:spPr>
          <a:xfrm>
            <a:off x="12849224" y="97193"/>
            <a:ext cx="1872000" cy="756000"/>
          </a:xfrm>
          <a:prstGeom prst="roundRect">
            <a:avLst>
              <a:gd name="adj" fmla="val 12462"/>
            </a:avLst>
          </a:prstGeom>
          <a:solidFill>
            <a:srgbClr val="181824"/>
          </a:solidFill>
          <a:ln>
            <a:noFill/>
          </a:ln>
          <a:effectLst>
            <a:innerShdw blurRad="38100" dist="38100" dir="19500000">
              <a:srgbClr val="AA3D4F">
                <a:alpha val="42000"/>
              </a:srgbClr>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AU" sz="1100">
              <a:solidFill>
                <a:srgbClr val="D9ED92"/>
              </a:solidFill>
              <a:latin typeface="+mn-lt"/>
              <a:ea typeface="+mn-ea"/>
              <a:cs typeface="+mn-cs"/>
            </a:endParaRPr>
          </a:p>
        </xdr:txBody>
      </xdr:sp>
      <xdr:pic>
        <xdr:nvPicPr>
          <xdr:cNvPr id="33" name="Graphic 32">
            <a:extLst>
              <a:ext uri="{FF2B5EF4-FFF2-40B4-BE49-F238E27FC236}">
                <a16:creationId xmlns:a16="http://schemas.microsoft.com/office/drawing/2014/main" id="{22CA499F-BCA2-F8EA-4759-AFB7E4CB8AAF}"/>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rcRect/>
          <a:stretch/>
        </xdr:blipFill>
        <xdr:spPr>
          <a:xfrm>
            <a:off x="12934949" y="201929"/>
            <a:ext cx="540000" cy="540000"/>
          </a:xfrm>
          <a:prstGeom prst="rect">
            <a:avLst/>
          </a:prstGeom>
        </xdr:spPr>
      </xdr:pic>
      <xdr:sp macro="" textlink="Analysis!A4">
        <xdr:nvSpPr>
          <xdr:cNvPr id="34" name="TextBox 33">
            <a:extLst>
              <a:ext uri="{FF2B5EF4-FFF2-40B4-BE49-F238E27FC236}">
                <a16:creationId xmlns:a16="http://schemas.microsoft.com/office/drawing/2014/main" id="{C4DB51F8-FC21-0B36-18FC-ECEDFC107EC9}"/>
              </a:ext>
            </a:extLst>
          </xdr:cNvPr>
          <xdr:cNvSpPr txBox="1"/>
        </xdr:nvSpPr>
        <xdr:spPr>
          <a:xfrm>
            <a:off x="13458825" y="161925"/>
            <a:ext cx="1276350" cy="428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5C5192D-4A7D-4569-A53D-14F551D816C4}" type="TxLink">
              <a:rPr lang="en-US" sz="2000" b="0" i="0" u="none" strike="noStrike">
                <a:solidFill>
                  <a:schemeClr val="accent1">
                    <a:lumMod val="20000"/>
                    <a:lumOff val="80000"/>
                  </a:schemeClr>
                </a:solidFill>
                <a:latin typeface="Aptos Narrow"/>
              </a:rPr>
              <a:pPr/>
              <a:t>$981,140</a:t>
            </a:fld>
            <a:endParaRPr lang="en-AU" sz="2000">
              <a:solidFill>
                <a:schemeClr val="accent1">
                  <a:lumMod val="20000"/>
                  <a:lumOff val="80000"/>
                </a:schemeClr>
              </a:solidFill>
            </a:endParaRPr>
          </a:p>
        </xdr:txBody>
      </xdr:sp>
      <xdr:sp macro="" textlink="Analysis!B4">
        <xdr:nvSpPr>
          <xdr:cNvPr id="35" name="TextBox 34">
            <a:extLst>
              <a:ext uri="{FF2B5EF4-FFF2-40B4-BE49-F238E27FC236}">
                <a16:creationId xmlns:a16="http://schemas.microsoft.com/office/drawing/2014/main" id="{30BF1C70-52DC-C213-FEC9-20E6F47D3750}"/>
              </a:ext>
            </a:extLst>
          </xdr:cNvPr>
          <xdr:cNvSpPr txBox="1"/>
        </xdr:nvSpPr>
        <xdr:spPr>
          <a:xfrm>
            <a:off x="13477875" y="504826"/>
            <a:ext cx="1057275"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0" i="0" u="none" strike="noStrike">
                <a:solidFill>
                  <a:schemeClr val="accent1">
                    <a:lumMod val="20000"/>
                    <a:lumOff val="80000"/>
                  </a:schemeClr>
                </a:solidFill>
                <a:latin typeface="Aptos Narrow"/>
              </a:rPr>
              <a:t>TOTAL SALES</a:t>
            </a:r>
            <a:endParaRPr lang="en-AU" sz="1200">
              <a:solidFill>
                <a:schemeClr val="accent1">
                  <a:lumMod val="20000"/>
                  <a:lumOff val="80000"/>
                </a:schemeClr>
              </a:solidFill>
            </a:endParaRPr>
          </a:p>
        </xdr:txBody>
      </xdr:sp>
    </xdr:grpSp>
    <xdr:clientData/>
  </xdr:twoCellAnchor>
  <xdr:twoCellAnchor>
    <xdr:from>
      <xdr:col>15</xdr:col>
      <xdr:colOff>304799</xdr:colOff>
      <xdr:row>0</xdr:row>
      <xdr:rowOff>97193</xdr:rowOff>
    </xdr:from>
    <xdr:to>
      <xdr:col>17</xdr:col>
      <xdr:colOff>1152525</xdr:colOff>
      <xdr:row>1</xdr:row>
      <xdr:rowOff>300743</xdr:rowOff>
    </xdr:to>
    <xdr:grpSp>
      <xdr:nvGrpSpPr>
        <xdr:cNvPr id="36" name="Group 35">
          <a:extLst>
            <a:ext uri="{FF2B5EF4-FFF2-40B4-BE49-F238E27FC236}">
              <a16:creationId xmlns:a16="http://schemas.microsoft.com/office/drawing/2014/main" id="{1C9C059F-3132-D2B5-DC8A-CB4A9CE679CD}"/>
            </a:ext>
          </a:extLst>
        </xdr:cNvPr>
        <xdr:cNvGrpSpPr/>
      </xdr:nvGrpSpPr>
      <xdr:grpSpPr>
        <a:xfrm>
          <a:off x="11002107" y="97193"/>
          <a:ext cx="1922341" cy="757140"/>
          <a:chOff x="12849224" y="97193"/>
          <a:chExt cx="1885951" cy="756000"/>
        </a:xfrm>
      </xdr:grpSpPr>
      <xdr:sp macro="" textlink="">
        <xdr:nvSpPr>
          <xdr:cNvPr id="37" name="Rectangle: Rounded Corners 36">
            <a:extLst>
              <a:ext uri="{FF2B5EF4-FFF2-40B4-BE49-F238E27FC236}">
                <a16:creationId xmlns:a16="http://schemas.microsoft.com/office/drawing/2014/main" id="{24E85AA1-9D9F-2662-3677-86F7D849DA06}"/>
              </a:ext>
            </a:extLst>
          </xdr:cNvPr>
          <xdr:cNvSpPr/>
        </xdr:nvSpPr>
        <xdr:spPr>
          <a:xfrm>
            <a:off x="12849224" y="97193"/>
            <a:ext cx="1872000" cy="756000"/>
          </a:xfrm>
          <a:prstGeom prst="roundRect">
            <a:avLst>
              <a:gd name="adj" fmla="val 12462"/>
            </a:avLst>
          </a:prstGeom>
          <a:solidFill>
            <a:srgbClr val="181824"/>
          </a:solidFill>
          <a:ln>
            <a:noFill/>
          </a:ln>
          <a:effectLst>
            <a:innerShdw blurRad="38100" dist="38100" dir="19500000">
              <a:srgbClr val="AA3D4F">
                <a:alpha val="42000"/>
              </a:srgbClr>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AU" sz="1100" b="0" cap="none" spc="0">
              <a:ln w="0"/>
              <a:solidFill>
                <a:schemeClr val="accent1"/>
              </a:solidFill>
              <a:effectLst>
                <a:outerShdw blurRad="38100" dist="25400" dir="5400000" algn="ctr" rotWithShape="0">
                  <a:srgbClr val="6E747A">
                    <a:alpha val="43000"/>
                  </a:srgbClr>
                </a:outerShdw>
              </a:effectLst>
              <a:latin typeface="+mn-lt"/>
              <a:ea typeface="+mn-ea"/>
              <a:cs typeface="+mn-cs"/>
            </a:endParaRPr>
          </a:p>
        </xdr:txBody>
      </xdr:sp>
      <xdr:sp macro="" textlink="Analysis!C4">
        <xdr:nvSpPr>
          <xdr:cNvPr id="39" name="TextBox 38">
            <a:extLst>
              <a:ext uri="{FF2B5EF4-FFF2-40B4-BE49-F238E27FC236}">
                <a16:creationId xmlns:a16="http://schemas.microsoft.com/office/drawing/2014/main" id="{BC4E9F45-87F8-F611-8174-25B64511D15D}"/>
              </a:ext>
            </a:extLst>
          </xdr:cNvPr>
          <xdr:cNvSpPr txBox="1"/>
        </xdr:nvSpPr>
        <xdr:spPr>
          <a:xfrm>
            <a:off x="13458825" y="161925"/>
            <a:ext cx="1276350" cy="428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2530AA31-02AE-4652-A410-8854B1049734}" type="TxLink">
              <a:rPr lang="en-US" sz="2000" b="0" i="0" u="none" strike="noStrike" cap="none" spc="0">
                <a:ln w="0"/>
                <a:solidFill>
                  <a:schemeClr val="accent1">
                    <a:lumMod val="20000"/>
                    <a:lumOff val="80000"/>
                  </a:schemeClr>
                </a:solidFill>
                <a:effectLst>
                  <a:outerShdw blurRad="38100" dist="25400" dir="5400000" algn="ctr" rotWithShape="0">
                    <a:srgbClr val="6E747A">
                      <a:alpha val="43000"/>
                    </a:srgbClr>
                  </a:outerShdw>
                </a:effectLst>
                <a:latin typeface="Aptos Narrow"/>
              </a:rPr>
              <a:pPr/>
              <a:t>46%</a:t>
            </a:fld>
            <a:endParaRPr lang="en-AU" sz="4000" b="0" cap="none" spc="0">
              <a:ln w="0"/>
              <a:solidFill>
                <a:schemeClr val="accent1">
                  <a:lumMod val="20000"/>
                  <a:lumOff val="80000"/>
                </a:schemeClr>
              </a:solidFill>
              <a:effectLst>
                <a:outerShdw blurRad="38100" dist="25400" dir="5400000" algn="ctr" rotWithShape="0">
                  <a:srgbClr val="6E747A">
                    <a:alpha val="43000"/>
                  </a:srgbClr>
                </a:outerShdw>
              </a:effectLst>
            </a:endParaRPr>
          </a:p>
        </xdr:txBody>
      </xdr:sp>
      <xdr:sp macro="" textlink="Analysis!B4">
        <xdr:nvSpPr>
          <xdr:cNvPr id="40" name="TextBox 39">
            <a:extLst>
              <a:ext uri="{FF2B5EF4-FFF2-40B4-BE49-F238E27FC236}">
                <a16:creationId xmlns:a16="http://schemas.microsoft.com/office/drawing/2014/main" id="{BE3AB46E-E2C7-E7D0-27EB-1BD7502A4BC8}"/>
              </a:ext>
            </a:extLst>
          </xdr:cNvPr>
          <xdr:cNvSpPr txBox="1"/>
        </xdr:nvSpPr>
        <xdr:spPr>
          <a:xfrm>
            <a:off x="13477875" y="504826"/>
            <a:ext cx="1200150"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0" i="0" u="none" strike="noStrike" cap="none" spc="0">
                <a:ln w="0"/>
                <a:solidFill>
                  <a:schemeClr val="accent1">
                    <a:lumMod val="20000"/>
                    <a:lumOff val="80000"/>
                  </a:schemeClr>
                </a:solidFill>
                <a:effectLst>
                  <a:outerShdw blurRad="38100" dist="25400" dir="5400000" algn="ctr" rotWithShape="0">
                    <a:srgbClr val="6E747A">
                      <a:alpha val="43000"/>
                    </a:srgbClr>
                  </a:outerShdw>
                </a:effectLst>
                <a:latin typeface="Aptos Narrow"/>
              </a:rPr>
              <a:t>PROFIT MARGIN</a:t>
            </a:r>
            <a:endParaRPr lang="en-AU" sz="1200" b="0" cap="none" spc="0">
              <a:ln w="0"/>
              <a:solidFill>
                <a:schemeClr val="accent1">
                  <a:lumMod val="20000"/>
                  <a:lumOff val="80000"/>
                </a:schemeClr>
              </a:solidFill>
              <a:effectLst>
                <a:outerShdw blurRad="38100" dist="25400" dir="5400000" algn="ctr" rotWithShape="0">
                  <a:srgbClr val="6E747A">
                    <a:alpha val="43000"/>
                  </a:srgbClr>
                </a:outerShdw>
              </a:effectLst>
            </a:endParaRPr>
          </a:p>
        </xdr:txBody>
      </xdr:sp>
    </xdr:grpSp>
    <xdr:clientData/>
  </xdr:twoCellAnchor>
  <xdr:twoCellAnchor>
    <xdr:from>
      <xdr:col>15</xdr:col>
      <xdr:colOff>321129</xdr:colOff>
      <xdr:row>0</xdr:row>
      <xdr:rowOff>146957</xdr:rowOff>
    </xdr:from>
    <xdr:to>
      <xdr:col>16</xdr:col>
      <xdr:colOff>506186</xdr:colOff>
      <xdr:row>1</xdr:row>
      <xdr:rowOff>266700</xdr:rowOff>
    </xdr:to>
    <xdr:graphicFrame macro="">
      <xdr:nvGraphicFramePr>
        <xdr:cNvPr id="41" name="Chart 40">
          <a:extLst>
            <a:ext uri="{FF2B5EF4-FFF2-40B4-BE49-F238E27FC236}">
              <a16:creationId xmlns:a16="http://schemas.microsoft.com/office/drawing/2014/main" id="{95C9A643-45E0-4C5D-B506-499FA419DD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1</xdr:col>
      <xdr:colOff>9525</xdr:colOff>
      <xdr:row>2</xdr:row>
      <xdr:rowOff>114300</xdr:rowOff>
    </xdr:from>
    <xdr:to>
      <xdr:col>2</xdr:col>
      <xdr:colOff>479925</xdr:colOff>
      <xdr:row>12</xdr:row>
      <xdr:rowOff>117300</xdr:rowOff>
    </xdr:to>
    <mc:AlternateContent xmlns:mc="http://schemas.openxmlformats.org/markup-compatibility/2006" xmlns:a14="http://schemas.microsoft.com/office/drawing/2010/main">
      <mc:Choice Requires="a14">
        <xdr:graphicFrame macro="">
          <xdr:nvGraphicFramePr>
            <xdr:cNvPr id="42" name="Seller">
              <a:extLst>
                <a:ext uri="{FF2B5EF4-FFF2-40B4-BE49-F238E27FC236}">
                  <a16:creationId xmlns:a16="http://schemas.microsoft.com/office/drawing/2014/main" id="{AB6825FC-CA6D-4509-9975-2B6ED8A896DE}"/>
                </a:ext>
              </a:extLst>
            </xdr:cNvPr>
            <xdr:cNvGraphicFramePr/>
          </xdr:nvGraphicFramePr>
          <xdr:xfrm>
            <a:off x="0" y="0"/>
            <a:ext cx="0" cy="0"/>
          </xdr:xfrm>
          <a:graphic>
            <a:graphicData uri="http://schemas.microsoft.com/office/drawing/2010/slicer">
              <sle:slicer xmlns:sle="http://schemas.microsoft.com/office/drawing/2010/slicer" name="Seller"/>
            </a:graphicData>
          </a:graphic>
        </xdr:graphicFrame>
      </mc:Choice>
      <mc:Fallback xmlns="">
        <xdr:sp macro="" textlink="">
          <xdr:nvSpPr>
            <xdr:cNvPr id="0" name=""/>
            <xdr:cNvSpPr>
              <a:spLocks noTextEdit="1"/>
            </xdr:cNvSpPr>
          </xdr:nvSpPr>
          <xdr:spPr>
            <a:xfrm>
              <a:off x="304800" y="990600"/>
              <a:ext cx="1080000" cy="1908000"/>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ynda Treacy" refreshedDate="45399.453460879631" missingItemsLimit="0" createdVersion="8" refreshedVersion="8" minRefreshableVersion="3" recordCount="200" xr:uid="{05B08039-C07F-41B1-B43D-48336AA1D520}">
  <cacheSource type="worksheet">
    <worksheetSource name="Table1"/>
  </cacheSource>
  <cacheFields count="7">
    <cacheField name="Month" numFmtId="0">
      <sharedItems containsNonDate="0" count="12">
        <s v="May"/>
        <s v="Nov"/>
        <s v="Jun"/>
        <s v="Dec"/>
        <s v="Feb"/>
        <s v="Mar"/>
        <s v="Jan"/>
        <s v="Jul"/>
        <s v="Apr"/>
        <s v="Aug"/>
        <s v="Oct"/>
        <s v="Sep"/>
      </sharedItems>
    </cacheField>
    <cacheField name="Seller" numFmtId="0">
      <sharedItems containsNonDate="0" count="7">
        <s v="Dave"/>
        <s v="Frank"/>
        <s v="Eve"/>
        <s v="Bob"/>
        <s v="Carol"/>
        <s v="Alice"/>
        <s v="Grace"/>
      </sharedItems>
    </cacheField>
    <cacheField name="Category" numFmtId="0">
      <sharedItems containsNonDate="0" count="5">
        <s v="Electronics"/>
        <s v="Clothing"/>
        <s v="Sports &amp; Fitness"/>
        <s v="Food &amp; Beverages"/>
        <s v="Home Appliances"/>
      </sharedItems>
    </cacheField>
    <cacheField name="Product" numFmtId="0">
      <sharedItems containsNonDate="0"/>
    </cacheField>
    <cacheField name="State" numFmtId="0">
      <sharedItems containsNonDate="0" count="6">
        <s v="California"/>
        <s v="Texas"/>
        <s v="New York"/>
        <s v="Florida"/>
        <s v="Illinois"/>
        <s v="Pennsylvania"/>
      </sharedItems>
    </cacheField>
    <cacheField name="Sales" numFmtId="0">
      <sharedItems containsSemiMixedTypes="0" containsString="0" containsNumber="1" minValue="105.17" maxValue="9995.59"/>
    </cacheField>
    <cacheField name="Profit" numFmtId="0">
      <sharedItems containsSemiMixedTypes="0" containsString="0" containsNumber="1" minValue="12.54" maxValue="7188.04"/>
    </cacheField>
  </cacheFields>
  <extLst>
    <ext xmlns:x14="http://schemas.microsoft.com/office/spreadsheetml/2009/9/main" uri="{725AE2AE-9491-48be-B2B4-4EB974FC3084}">
      <x14:pivotCacheDefinition pivotCacheId="99120719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
  <r>
    <x v="0"/>
    <x v="0"/>
    <x v="0"/>
    <s v="Smartphone"/>
    <x v="0"/>
    <n v="2122.15"/>
    <n v="1384.86"/>
  </r>
  <r>
    <x v="1"/>
    <x v="1"/>
    <x v="1"/>
    <s v="Jeans"/>
    <x v="1"/>
    <n v="8413.3700000000008"/>
    <n v="6642.86"/>
  </r>
  <r>
    <x v="2"/>
    <x v="2"/>
    <x v="2"/>
    <s v="Yoga Mat"/>
    <x v="2"/>
    <n v="9088.41"/>
    <n v="4855.3"/>
  </r>
  <r>
    <x v="3"/>
    <x v="0"/>
    <x v="3"/>
    <s v="Snacks"/>
    <x v="1"/>
    <n v="3250.66"/>
    <n v="395.36"/>
  </r>
  <r>
    <x v="4"/>
    <x v="0"/>
    <x v="1"/>
    <s v="Jacket"/>
    <x v="3"/>
    <n v="8721.92"/>
    <n v="2873.34"/>
  </r>
  <r>
    <x v="5"/>
    <x v="3"/>
    <x v="3"/>
    <s v="Juice"/>
    <x v="0"/>
    <n v="2361.0700000000002"/>
    <n v="126.6"/>
  </r>
  <r>
    <x v="4"/>
    <x v="4"/>
    <x v="2"/>
    <s v="Bicycle"/>
    <x v="4"/>
    <n v="6033.49"/>
    <n v="713.3"/>
  </r>
  <r>
    <x v="1"/>
    <x v="0"/>
    <x v="4"/>
    <s v="Microwave"/>
    <x v="1"/>
    <n v="2770.26"/>
    <n v="633.86"/>
  </r>
  <r>
    <x v="6"/>
    <x v="0"/>
    <x v="0"/>
    <s v="Smartphone"/>
    <x v="3"/>
    <n v="3101.1"/>
    <n v="1063.08"/>
  </r>
  <r>
    <x v="7"/>
    <x v="5"/>
    <x v="2"/>
    <s v="Bicycle"/>
    <x v="0"/>
    <n v="9995.59"/>
    <n v="6411.72"/>
  </r>
  <r>
    <x v="8"/>
    <x v="1"/>
    <x v="4"/>
    <s v="Microwave"/>
    <x v="0"/>
    <n v="6751.92"/>
    <n v="4074.55"/>
  </r>
  <r>
    <x v="9"/>
    <x v="3"/>
    <x v="2"/>
    <s v="Dumbbells"/>
    <x v="2"/>
    <n v="1619.29"/>
    <n v="1268.3900000000001"/>
  </r>
  <r>
    <x v="0"/>
    <x v="1"/>
    <x v="4"/>
    <s v="Microwave"/>
    <x v="2"/>
    <n v="1062.95"/>
    <n v="12.54"/>
  </r>
  <r>
    <x v="7"/>
    <x v="0"/>
    <x v="1"/>
    <s v="T-Shirt"/>
    <x v="1"/>
    <n v="6399.74"/>
    <n v="2725.63"/>
  </r>
  <r>
    <x v="0"/>
    <x v="0"/>
    <x v="4"/>
    <s v="Dishwasher"/>
    <x v="3"/>
    <n v="1184.17"/>
    <n v="1004.27"/>
  </r>
  <r>
    <x v="6"/>
    <x v="1"/>
    <x v="2"/>
    <s v="Dumbbells"/>
    <x v="0"/>
    <n v="3336.38"/>
    <n v="572.85"/>
  </r>
  <r>
    <x v="6"/>
    <x v="3"/>
    <x v="3"/>
    <s v="Tea"/>
    <x v="0"/>
    <n v="8421.1"/>
    <n v="831.55"/>
  </r>
  <r>
    <x v="6"/>
    <x v="3"/>
    <x v="1"/>
    <s v="Sweater"/>
    <x v="4"/>
    <n v="455.63"/>
    <n v="319.60000000000002"/>
  </r>
  <r>
    <x v="0"/>
    <x v="5"/>
    <x v="2"/>
    <s v="Dumbbells"/>
    <x v="3"/>
    <n v="3638.37"/>
    <n v="3250.9"/>
  </r>
  <r>
    <x v="8"/>
    <x v="1"/>
    <x v="0"/>
    <s v="Headphones"/>
    <x v="0"/>
    <n v="1147.8399999999999"/>
    <n v="888.28"/>
  </r>
  <r>
    <x v="2"/>
    <x v="5"/>
    <x v="0"/>
    <s v="Smartphone"/>
    <x v="5"/>
    <n v="2413.4499999999998"/>
    <n v="254.14"/>
  </r>
  <r>
    <x v="3"/>
    <x v="3"/>
    <x v="1"/>
    <s v="Jeans"/>
    <x v="3"/>
    <n v="8105.44"/>
    <n v="6249.24"/>
  </r>
  <r>
    <x v="5"/>
    <x v="6"/>
    <x v="4"/>
    <s v="Refrigerator"/>
    <x v="3"/>
    <n v="3481.09"/>
    <n v="1954.98"/>
  </r>
  <r>
    <x v="8"/>
    <x v="2"/>
    <x v="0"/>
    <s v="Camera"/>
    <x v="0"/>
    <n v="1366.9"/>
    <n v="741.2"/>
  </r>
  <r>
    <x v="3"/>
    <x v="3"/>
    <x v="1"/>
    <s v="Jacket"/>
    <x v="4"/>
    <n v="5313.49"/>
    <n v="3318.13"/>
  </r>
  <r>
    <x v="10"/>
    <x v="0"/>
    <x v="2"/>
    <s v="Treadmill"/>
    <x v="1"/>
    <n v="8291.9500000000007"/>
    <n v="6119.23"/>
  </r>
  <r>
    <x v="7"/>
    <x v="2"/>
    <x v="2"/>
    <s v="Bicycle"/>
    <x v="4"/>
    <n v="6144.45"/>
    <n v="3992.38"/>
  </r>
  <r>
    <x v="2"/>
    <x v="0"/>
    <x v="0"/>
    <s v="Laptop"/>
    <x v="4"/>
    <n v="6458.2"/>
    <n v="585.11"/>
  </r>
  <r>
    <x v="0"/>
    <x v="0"/>
    <x v="1"/>
    <s v="Jeans"/>
    <x v="0"/>
    <n v="1714.15"/>
    <n v="1408.89"/>
  </r>
  <r>
    <x v="11"/>
    <x v="3"/>
    <x v="2"/>
    <s v="Bicycle"/>
    <x v="2"/>
    <n v="5708.29"/>
    <n v="289.67"/>
  </r>
  <r>
    <x v="2"/>
    <x v="6"/>
    <x v="1"/>
    <s v="T-Shirt"/>
    <x v="0"/>
    <n v="1251.78"/>
    <n v="478.76"/>
  </r>
  <r>
    <x v="8"/>
    <x v="2"/>
    <x v="3"/>
    <s v="Snacks"/>
    <x v="0"/>
    <n v="3720.62"/>
    <n v="2228.4299999999998"/>
  </r>
  <r>
    <x v="5"/>
    <x v="3"/>
    <x v="2"/>
    <s v="Bicycle"/>
    <x v="1"/>
    <n v="9523.52"/>
    <n v="3268.02"/>
  </r>
  <r>
    <x v="8"/>
    <x v="3"/>
    <x v="0"/>
    <s v="Camera"/>
    <x v="0"/>
    <n v="2774.29"/>
    <n v="454.3"/>
  </r>
  <r>
    <x v="6"/>
    <x v="6"/>
    <x v="0"/>
    <s v="Laptop"/>
    <x v="3"/>
    <n v="3788.17"/>
    <n v="2227.1799999999998"/>
  </r>
  <r>
    <x v="6"/>
    <x v="4"/>
    <x v="3"/>
    <s v="Snacks"/>
    <x v="4"/>
    <n v="5553.06"/>
    <n v="2256.86"/>
  </r>
  <r>
    <x v="2"/>
    <x v="6"/>
    <x v="0"/>
    <s v="Headphones"/>
    <x v="5"/>
    <n v="7640.85"/>
    <n v="4524.8599999999997"/>
  </r>
  <r>
    <x v="5"/>
    <x v="2"/>
    <x v="0"/>
    <s v="Headphones"/>
    <x v="5"/>
    <n v="3304.9"/>
    <n v="1529.44"/>
  </r>
  <r>
    <x v="4"/>
    <x v="6"/>
    <x v="4"/>
    <s v="Microwave"/>
    <x v="1"/>
    <n v="6488.17"/>
    <n v="3978.21"/>
  </r>
  <r>
    <x v="11"/>
    <x v="5"/>
    <x v="0"/>
    <s v="Laptop"/>
    <x v="5"/>
    <n v="9839.82"/>
    <n v="3939.1"/>
  </r>
  <r>
    <x v="3"/>
    <x v="3"/>
    <x v="1"/>
    <s v="Jeans"/>
    <x v="1"/>
    <n v="3712.82"/>
    <n v="3263.23"/>
  </r>
  <r>
    <x v="7"/>
    <x v="5"/>
    <x v="2"/>
    <s v="Dumbbells"/>
    <x v="0"/>
    <n v="6866.73"/>
    <n v="4423.2700000000004"/>
  </r>
  <r>
    <x v="5"/>
    <x v="6"/>
    <x v="3"/>
    <s v="Juice"/>
    <x v="0"/>
    <n v="6460.53"/>
    <n v="745.41"/>
  </r>
  <r>
    <x v="0"/>
    <x v="2"/>
    <x v="0"/>
    <s v="Laptop"/>
    <x v="2"/>
    <n v="9990.16"/>
    <n v="7152.55"/>
  </r>
  <r>
    <x v="4"/>
    <x v="3"/>
    <x v="1"/>
    <s v="Sweater"/>
    <x v="0"/>
    <n v="5484.24"/>
    <n v="1310.53"/>
  </r>
  <r>
    <x v="7"/>
    <x v="4"/>
    <x v="4"/>
    <s v="Refrigerator"/>
    <x v="5"/>
    <n v="2308.25"/>
    <n v="1842.98"/>
  </r>
  <r>
    <x v="1"/>
    <x v="5"/>
    <x v="4"/>
    <s v="Dishwasher"/>
    <x v="2"/>
    <n v="2676.37"/>
    <n v="1010.73"/>
  </r>
  <r>
    <x v="9"/>
    <x v="6"/>
    <x v="2"/>
    <s v="Yoga Mat"/>
    <x v="5"/>
    <n v="7227.06"/>
    <n v="5149.08"/>
  </r>
  <r>
    <x v="6"/>
    <x v="4"/>
    <x v="4"/>
    <s v="Refrigerator"/>
    <x v="3"/>
    <n v="5372.31"/>
    <n v="4233.07"/>
  </r>
  <r>
    <x v="6"/>
    <x v="5"/>
    <x v="4"/>
    <s v="Microwave"/>
    <x v="2"/>
    <n v="8701.17"/>
    <n v="4410.42"/>
  </r>
  <r>
    <x v="2"/>
    <x v="6"/>
    <x v="2"/>
    <s v="Treadmill"/>
    <x v="5"/>
    <n v="3021.68"/>
    <n v="655.8"/>
  </r>
  <r>
    <x v="4"/>
    <x v="4"/>
    <x v="4"/>
    <s v="Refrigerator"/>
    <x v="5"/>
    <n v="8956.6299999999992"/>
    <n v="4038.86"/>
  </r>
  <r>
    <x v="7"/>
    <x v="5"/>
    <x v="1"/>
    <s v="T-Shirt"/>
    <x v="0"/>
    <n v="3598.37"/>
    <n v="2396.0500000000002"/>
  </r>
  <r>
    <x v="11"/>
    <x v="1"/>
    <x v="2"/>
    <s v="Dumbbells"/>
    <x v="5"/>
    <n v="2727.34"/>
    <n v="1513.75"/>
  </r>
  <r>
    <x v="5"/>
    <x v="0"/>
    <x v="3"/>
    <s v="Coffee"/>
    <x v="0"/>
    <n v="9937.5499999999993"/>
    <n v="7188.04"/>
  </r>
  <r>
    <x v="1"/>
    <x v="3"/>
    <x v="1"/>
    <s v="Jeans"/>
    <x v="0"/>
    <n v="5381.29"/>
    <n v="1610.64"/>
  </r>
  <r>
    <x v="8"/>
    <x v="1"/>
    <x v="4"/>
    <s v="Microwave"/>
    <x v="0"/>
    <n v="9712.16"/>
    <n v="6861.75"/>
  </r>
  <r>
    <x v="6"/>
    <x v="3"/>
    <x v="4"/>
    <s v="Microwave"/>
    <x v="1"/>
    <n v="9104.2900000000009"/>
    <n v="4342.49"/>
  </r>
  <r>
    <x v="4"/>
    <x v="0"/>
    <x v="1"/>
    <s v="Sweater"/>
    <x v="0"/>
    <n v="612.22"/>
    <n v="81.2"/>
  </r>
  <r>
    <x v="7"/>
    <x v="1"/>
    <x v="3"/>
    <s v="Snacks"/>
    <x v="0"/>
    <n v="1254.8"/>
    <n v="348.34"/>
  </r>
  <r>
    <x v="2"/>
    <x v="0"/>
    <x v="4"/>
    <s v="Dishwasher"/>
    <x v="2"/>
    <n v="7302.14"/>
    <n v="212.01"/>
  </r>
  <r>
    <x v="11"/>
    <x v="4"/>
    <x v="4"/>
    <s v="Microwave"/>
    <x v="4"/>
    <n v="7622.37"/>
    <n v="4974.68"/>
  </r>
  <r>
    <x v="0"/>
    <x v="4"/>
    <x v="2"/>
    <s v="Dumbbells"/>
    <x v="5"/>
    <n v="2560.33"/>
    <n v="1580.31"/>
  </r>
  <r>
    <x v="0"/>
    <x v="0"/>
    <x v="3"/>
    <s v="Snacks"/>
    <x v="0"/>
    <n v="2340.3000000000002"/>
    <n v="297.27"/>
  </r>
  <r>
    <x v="5"/>
    <x v="5"/>
    <x v="1"/>
    <s v="Sweater"/>
    <x v="2"/>
    <n v="8967.25"/>
    <n v="1088.21"/>
  </r>
  <r>
    <x v="10"/>
    <x v="5"/>
    <x v="0"/>
    <s v="Headphones"/>
    <x v="2"/>
    <n v="7815.24"/>
    <n v="4640.09"/>
  </r>
  <r>
    <x v="10"/>
    <x v="2"/>
    <x v="1"/>
    <s v="Jacket"/>
    <x v="2"/>
    <n v="1269.5999999999999"/>
    <n v="1097.05"/>
  </r>
  <r>
    <x v="6"/>
    <x v="4"/>
    <x v="4"/>
    <s v="Toaster"/>
    <x v="1"/>
    <n v="6333.05"/>
    <n v="4493.8100000000004"/>
  </r>
  <r>
    <x v="2"/>
    <x v="1"/>
    <x v="2"/>
    <s v="Bicycle"/>
    <x v="2"/>
    <n v="2894.66"/>
    <n v="2417.04"/>
  </r>
  <r>
    <x v="2"/>
    <x v="5"/>
    <x v="1"/>
    <s v="Jeans"/>
    <x v="0"/>
    <n v="6710.53"/>
    <n v="4605.67"/>
  </r>
  <r>
    <x v="1"/>
    <x v="4"/>
    <x v="3"/>
    <s v="Juice"/>
    <x v="5"/>
    <n v="2832.91"/>
    <n v="2464.64"/>
  </r>
  <r>
    <x v="6"/>
    <x v="5"/>
    <x v="3"/>
    <s v="Coffee"/>
    <x v="2"/>
    <n v="3711.91"/>
    <n v="911.44"/>
  </r>
  <r>
    <x v="8"/>
    <x v="2"/>
    <x v="2"/>
    <s v="Bicycle"/>
    <x v="4"/>
    <n v="5574.28"/>
    <n v="697.25"/>
  </r>
  <r>
    <x v="9"/>
    <x v="4"/>
    <x v="1"/>
    <s v="Jacket"/>
    <x v="1"/>
    <n v="5732.96"/>
    <n v="195.59"/>
  </r>
  <r>
    <x v="1"/>
    <x v="6"/>
    <x v="4"/>
    <s v="Microwave"/>
    <x v="0"/>
    <n v="8381.41"/>
    <n v="6322.48"/>
  </r>
  <r>
    <x v="6"/>
    <x v="2"/>
    <x v="1"/>
    <s v="Sweater"/>
    <x v="4"/>
    <n v="6715.85"/>
    <n v="5193.37"/>
  </r>
  <r>
    <x v="9"/>
    <x v="5"/>
    <x v="0"/>
    <s v="Laptop"/>
    <x v="3"/>
    <n v="1999.52"/>
    <n v="676.28"/>
  </r>
  <r>
    <x v="5"/>
    <x v="1"/>
    <x v="2"/>
    <s v="Bicycle"/>
    <x v="2"/>
    <n v="600.72"/>
    <n v="139.96"/>
  </r>
  <r>
    <x v="0"/>
    <x v="3"/>
    <x v="1"/>
    <s v="T-Shirt"/>
    <x v="0"/>
    <n v="2127.62"/>
    <n v="31.04"/>
  </r>
  <r>
    <x v="4"/>
    <x v="6"/>
    <x v="1"/>
    <s v="T-Shirt"/>
    <x v="0"/>
    <n v="3735.72"/>
    <n v="2694.71"/>
  </r>
  <r>
    <x v="8"/>
    <x v="6"/>
    <x v="2"/>
    <s v="Yoga Mat"/>
    <x v="2"/>
    <n v="2856.86"/>
    <n v="2120.92"/>
  </r>
  <r>
    <x v="3"/>
    <x v="1"/>
    <x v="4"/>
    <s v="Microwave"/>
    <x v="5"/>
    <n v="1342.77"/>
    <n v="980.78"/>
  </r>
  <r>
    <x v="5"/>
    <x v="6"/>
    <x v="1"/>
    <s v="Jeans"/>
    <x v="1"/>
    <n v="4869.2299999999996"/>
    <n v="3917.47"/>
  </r>
  <r>
    <x v="11"/>
    <x v="5"/>
    <x v="2"/>
    <s v="Bicycle"/>
    <x v="0"/>
    <n v="5444.61"/>
    <n v="1132.7"/>
  </r>
  <r>
    <x v="3"/>
    <x v="2"/>
    <x v="0"/>
    <s v="Smartphone"/>
    <x v="0"/>
    <n v="5891.91"/>
    <n v="445.9"/>
  </r>
  <r>
    <x v="10"/>
    <x v="2"/>
    <x v="3"/>
    <s v="Snacks"/>
    <x v="4"/>
    <n v="949.88"/>
    <n v="578.25"/>
  </r>
  <r>
    <x v="2"/>
    <x v="6"/>
    <x v="2"/>
    <s v="Bicycle"/>
    <x v="1"/>
    <n v="580.63"/>
    <n v="126.29"/>
  </r>
  <r>
    <x v="7"/>
    <x v="3"/>
    <x v="1"/>
    <s v="T-Shirt"/>
    <x v="1"/>
    <n v="4376.82"/>
    <n v="2440.69"/>
  </r>
  <r>
    <x v="3"/>
    <x v="6"/>
    <x v="3"/>
    <s v="Juice"/>
    <x v="1"/>
    <n v="5329.19"/>
    <n v="709.28"/>
  </r>
  <r>
    <x v="1"/>
    <x v="6"/>
    <x v="0"/>
    <s v="Headphones"/>
    <x v="2"/>
    <n v="4789.41"/>
    <n v="2629.17"/>
  </r>
  <r>
    <x v="5"/>
    <x v="4"/>
    <x v="4"/>
    <s v="Toaster"/>
    <x v="5"/>
    <n v="2299.36"/>
    <n v="1915.5"/>
  </r>
  <r>
    <x v="4"/>
    <x v="3"/>
    <x v="1"/>
    <s v="T-Shirt"/>
    <x v="2"/>
    <n v="745.98"/>
    <n v="277.54000000000002"/>
  </r>
  <r>
    <x v="1"/>
    <x v="4"/>
    <x v="2"/>
    <s v="Dumbbells"/>
    <x v="2"/>
    <n v="8558.85"/>
    <n v="4423.1000000000004"/>
  </r>
  <r>
    <x v="7"/>
    <x v="1"/>
    <x v="2"/>
    <s v="Yoga Mat"/>
    <x v="0"/>
    <n v="1630.03"/>
    <n v="948.42"/>
  </r>
  <r>
    <x v="1"/>
    <x v="3"/>
    <x v="4"/>
    <s v="Dishwasher"/>
    <x v="0"/>
    <n v="3582.45"/>
    <n v="944.91"/>
  </r>
  <r>
    <x v="1"/>
    <x v="3"/>
    <x v="4"/>
    <s v="Dishwasher"/>
    <x v="1"/>
    <n v="4806.49"/>
    <n v="842.36"/>
  </r>
  <r>
    <x v="7"/>
    <x v="4"/>
    <x v="4"/>
    <s v="Microwave"/>
    <x v="0"/>
    <n v="8035.93"/>
    <n v="2917.09"/>
  </r>
  <r>
    <x v="2"/>
    <x v="0"/>
    <x v="3"/>
    <s v="Juice"/>
    <x v="0"/>
    <n v="1021.24"/>
    <n v="407.07"/>
  </r>
  <r>
    <x v="4"/>
    <x v="3"/>
    <x v="0"/>
    <s v="Headphones"/>
    <x v="4"/>
    <n v="3527.69"/>
    <n v="1180.96"/>
  </r>
  <r>
    <x v="9"/>
    <x v="5"/>
    <x v="3"/>
    <s v="Snacks"/>
    <x v="5"/>
    <n v="5826.46"/>
    <n v="4300.93"/>
  </r>
  <r>
    <x v="10"/>
    <x v="1"/>
    <x v="1"/>
    <s v="Jeans"/>
    <x v="0"/>
    <n v="9376.5"/>
    <n v="917.14"/>
  </r>
  <r>
    <x v="2"/>
    <x v="0"/>
    <x v="3"/>
    <s v="Tea"/>
    <x v="3"/>
    <n v="3645.5"/>
    <n v="687.2"/>
  </r>
  <r>
    <x v="7"/>
    <x v="4"/>
    <x v="2"/>
    <s v="Dumbbells"/>
    <x v="0"/>
    <n v="666.75"/>
    <n v="412.78"/>
  </r>
  <r>
    <x v="5"/>
    <x v="2"/>
    <x v="2"/>
    <s v="Dumbbells"/>
    <x v="2"/>
    <n v="5020.32"/>
    <n v="1839.86"/>
  </r>
  <r>
    <x v="0"/>
    <x v="1"/>
    <x v="3"/>
    <s v="Juice"/>
    <x v="0"/>
    <n v="2664"/>
    <n v="1103.1400000000001"/>
  </r>
  <r>
    <x v="8"/>
    <x v="1"/>
    <x v="3"/>
    <s v="Coffee"/>
    <x v="1"/>
    <n v="6252.79"/>
    <n v="4829.1099999999997"/>
  </r>
  <r>
    <x v="8"/>
    <x v="5"/>
    <x v="1"/>
    <s v="Jeans"/>
    <x v="5"/>
    <n v="7547.82"/>
    <n v="3850.16"/>
  </r>
  <r>
    <x v="6"/>
    <x v="6"/>
    <x v="2"/>
    <s v="Bicycle"/>
    <x v="5"/>
    <n v="9636.9500000000007"/>
    <n v="845.42"/>
  </r>
  <r>
    <x v="6"/>
    <x v="3"/>
    <x v="1"/>
    <s v="Jeans"/>
    <x v="2"/>
    <n v="352.89"/>
    <n v="101.3"/>
  </r>
  <r>
    <x v="0"/>
    <x v="1"/>
    <x v="4"/>
    <s v="Microwave"/>
    <x v="5"/>
    <n v="5059.7"/>
    <n v="919.79"/>
  </r>
  <r>
    <x v="8"/>
    <x v="2"/>
    <x v="2"/>
    <s v="Yoga Mat"/>
    <x v="1"/>
    <n v="7407.02"/>
    <n v="90.8"/>
  </r>
  <r>
    <x v="7"/>
    <x v="3"/>
    <x v="0"/>
    <s v="Headphones"/>
    <x v="3"/>
    <n v="6667.62"/>
    <n v="1713.38"/>
  </r>
  <r>
    <x v="10"/>
    <x v="0"/>
    <x v="0"/>
    <s v="Headphones"/>
    <x v="0"/>
    <n v="3322.06"/>
    <n v="2562.04"/>
  </r>
  <r>
    <x v="10"/>
    <x v="3"/>
    <x v="4"/>
    <s v="Refrigerator"/>
    <x v="2"/>
    <n v="6843.25"/>
    <n v="2110.91"/>
  </r>
  <r>
    <x v="6"/>
    <x v="4"/>
    <x v="1"/>
    <s v="Sweater"/>
    <x v="2"/>
    <n v="2571.37"/>
    <n v="1336.75"/>
  </r>
  <r>
    <x v="9"/>
    <x v="4"/>
    <x v="3"/>
    <s v="Snacks"/>
    <x v="1"/>
    <n v="7479.72"/>
    <n v="3389.93"/>
  </r>
  <r>
    <x v="8"/>
    <x v="1"/>
    <x v="4"/>
    <s v="Dishwasher"/>
    <x v="0"/>
    <n v="7591.39"/>
    <n v="3261.65"/>
  </r>
  <r>
    <x v="11"/>
    <x v="6"/>
    <x v="2"/>
    <s v="Treadmill"/>
    <x v="3"/>
    <n v="8744.75"/>
    <n v="4083.16"/>
  </r>
  <r>
    <x v="4"/>
    <x v="6"/>
    <x v="2"/>
    <s v="Yoga Mat"/>
    <x v="0"/>
    <n v="6543.09"/>
    <n v="4343.0200000000004"/>
  </r>
  <r>
    <x v="7"/>
    <x v="3"/>
    <x v="3"/>
    <s v="Tea"/>
    <x v="0"/>
    <n v="9451.36"/>
    <n v="3445.57"/>
  </r>
  <r>
    <x v="7"/>
    <x v="5"/>
    <x v="0"/>
    <s v="Camera"/>
    <x v="4"/>
    <n v="1622.03"/>
    <n v="164.11"/>
  </r>
  <r>
    <x v="9"/>
    <x v="5"/>
    <x v="3"/>
    <s v="Juice"/>
    <x v="0"/>
    <n v="5157.5600000000004"/>
    <n v="3843.67"/>
  </r>
  <r>
    <x v="8"/>
    <x v="6"/>
    <x v="4"/>
    <s v="Dishwasher"/>
    <x v="0"/>
    <n v="7831.92"/>
    <n v="6310.48"/>
  </r>
  <r>
    <x v="10"/>
    <x v="5"/>
    <x v="0"/>
    <s v="Smartphone"/>
    <x v="2"/>
    <n v="4722.2299999999996"/>
    <n v="2653.62"/>
  </r>
  <r>
    <x v="9"/>
    <x v="0"/>
    <x v="0"/>
    <s v="Camera"/>
    <x v="3"/>
    <n v="2235.4"/>
    <n v="976.75"/>
  </r>
  <r>
    <x v="2"/>
    <x v="3"/>
    <x v="2"/>
    <s v="Dumbbells"/>
    <x v="0"/>
    <n v="8559.49"/>
    <n v="4310.71"/>
  </r>
  <r>
    <x v="1"/>
    <x v="4"/>
    <x v="0"/>
    <s v="Laptop"/>
    <x v="3"/>
    <n v="960.08"/>
    <n v="117.05"/>
  </r>
  <r>
    <x v="7"/>
    <x v="5"/>
    <x v="1"/>
    <s v="Sweater"/>
    <x v="4"/>
    <n v="7735.05"/>
    <n v="908.26"/>
  </r>
  <r>
    <x v="11"/>
    <x v="0"/>
    <x v="2"/>
    <s v="Bicycle"/>
    <x v="2"/>
    <n v="4084.07"/>
    <n v="2888.94"/>
  </r>
  <r>
    <x v="10"/>
    <x v="5"/>
    <x v="2"/>
    <s v="Dumbbells"/>
    <x v="4"/>
    <n v="933.26"/>
    <n v="509.09"/>
  </r>
  <r>
    <x v="10"/>
    <x v="3"/>
    <x v="1"/>
    <s v="Jacket"/>
    <x v="2"/>
    <n v="2900.45"/>
    <n v="18.82"/>
  </r>
  <r>
    <x v="10"/>
    <x v="0"/>
    <x v="4"/>
    <s v="Refrigerator"/>
    <x v="3"/>
    <n v="5890.36"/>
    <n v="371.14"/>
  </r>
  <r>
    <x v="2"/>
    <x v="5"/>
    <x v="0"/>
    <s v="Smartphone"/>
    <x v="0"/>
    <n v="6569.98"/>
    <n v="3789.26"/>
  </r>
  <r>
    <x v="4"/>
    <x v="2"/>
    <x v="0"/>
    <s v="Laptop"/>
    <x v="0"/>
    <n v="8306.7000000000007"/>
    <n v="2662.93"/>
  </r>
  <r>
    <x v="6"/>
    <x v="0"/>
    <x v="3"/>
    <s v="Tea"/>
    <x v="5"/>
    <n v="3571.72"/>
    <n v="152.5"/>
  </r>
  <r>
    <x v="11"/>
    <x v="3"/>
    <x v="0"/>
    <s v="Camera"/>
    <x v="0"/>
    <n v="5441.76"/>
    <n v="531.24"/>
  </r>
  <r>
    <x v="0"/>
    <x v="5"/>
    <x v="3"/>
    <s v="Juice"/>
    <x v="4"/>
    <n v="5487.68"/>
    <n v="818.16"/>
  </r>
  <r>
    <x v="11"/>
    <x v="4"/>
    <x v="4"/>
    <s v="Microwave"/>
    <x v="4"/>
    <n v="1470.28"/>
    <n v="934.06"/>
  </r>
  <r>
    <x v="3"/>
    <x v="0"/>
    <x v="1"/>
    <s v="Jeans"/>
    <x v="3"/>
    <n v="4247.75"/>
    <n v="1950.02"/>
  </r>
  <r>
    <x v="2"/>
    <x v="0"/>
    <x v="4"/>
    <s v="Toaster"/>
    <x v="5"/>
    <n v="3686.64"/>
    <n v="187.65"/>
  </r>
  <r>
    <x v="6"/>
    <x v="0"/>
    <x v="3"/>
    <s v="Snacks"/>
    <x v="4"/>
    <n v="5623.85"/>
    <n v="612.91"/>
  </r>
  <r>
    <x v="1"/>
    <x v="1"/>
    <x v="0"/>
    <s v="Laptop"/>
    <x v="1"/>
    <n v="177.48"/>
    <n v="125.73"/>
  </r>
  <r>
    <x v="5"/>
    <x v="2"/>
    <x v="2"/>
    <s v="Dumbbells"/>
    <x v="3"/>
    <n v="3789.4"/>
    <n v="898.71"/>
  </r>
  <r>
    <x v="8"/>
    <x v="6"/>
    <x v="3"/>
    <s v="Tea"/>
    <x v="5"/>
    <n v="3978.59"/>
    <n v="1547.92"/>
  </r>
  <r>
    <x v="7"/>
    <x v="3"/>
    <x v="4"/>
    <s v="Toaster"/>
    <x v="0"/>
    <n v="3113.91"/>
    <n v="1677.53"/>
  </r>
  <r>
    <x v="11"/>
    <x v="6"/>
    <x v="3"/>
    <s v="Coffee"/>
    <x v="3"/>
    <n v="7246.84"/>
    <n v="6341.08"/>
  </r>
  <r>
    <x v="5"/>
    <x v="1"/>
    <x v="1"/>
    <s v="Jacket"/>
    <x v="0"/>
    <n v="1732.96"/>
    <n v="841.81"/>
  </r>
  <r>
    <x v="3"/>
    <x v="0"/>
    <x v="0"/>
    <s v="Laptop"/>
    <x v="3"/>
    <n v="2353.96"/>
    <n v="234.17"/>
  </r>
  <r>
    <x v="8"/>
    <x v="2"/>
    <x v="3"/>
    <s v="Snacks"/>
    <x v="2"/>
    <n v="8712.7999999999993"/>
    <n v="5509.81"/>
  </r>
  <r>
    <x v="9"/>
    <x v="1"/>
    <x v="2"/>
    <s v="Treadmill"/>
    <x v="0"/>
    <n v="3338.63"/>
    <n v="907.11"/>
  </r>
  <r>
    <x v="4"/>
    <x v="0"/>
    <x v="0"/>
    <s v="Smartphone"/>
    <x v="4"/>
    <n v="9974.5499999999993"/>
    <n v="6660.93"/>
  </r>
  <r>
    <x v="9"/>
    <x v="4"/>
    <x v="2"/>
    <s v="Bicycle"/>
    <x v="0"/>
    <n v="105.17"/>
    <n v="48.49"/>
  </r>
  <r>
    <x v="0"/>
    <x v="2"/>
    <x v="4"/>
    <s v="Refrigerator"/>
    <x v="2"/>
    <n v="3730.68"/>
    <n v="245.32"/>
  </r>
  <r>
    <x v="8"/>
    <x v="1"/>
    <x v="4"/>
    <s v="Toaster"/>
    <x v="5"/>
    <n v="845.25"/>
    <n v="281.74"/>
  </r>
  <r>
    <x v="0"/>
    <x v="3"/>
    <x v="4"/>
    <s v="Refrigerator"/>
    <x v="1"/>
    <n v="1372.49"/>
    <n v="683.4"/>
  </r>
  <r>
    <x v="3"/>
    <x v="3"/>
    <x v="1"/>
    <s v="Jacket"/>
    <x v="1"/>
    <n v="1529.93"/>
    <n v="649.89"/>
  </r>
  <r>
    <x v="8"/>
    <x v="0"/>
    <x v="4"/>
    <s v="Microwave"/>
    <x v="0"/>
    <n v="5744.71"/>
    <n v="849.52"/>
  </r>
  <r>
    <x v="4"/>
    <x v="2"/>
    <x v="2"/>
    <s v="Treadmill"/>
    <x v="2"/>
    <n v="2089.1"/>
    <n v="1146.1199999999999"/>
  </r>
  <r>
    <x v="10"/>
    <x v="1"/>
    <x v="4"/>
    <s v="Refrigerator"/>
    <x v="5"/>
    <n v="4865.1099999999997"/>
    <n v="3032.02"/>
  </r>
  <r>
    <x v="2"/>
    <x v="1"/>
    <x v="2"/>
    <s v="Treadmill"/>
    <x v="5"/>
    <n v="9241.23"/>
    <n v="3388.77"/>
  </r>
  <r>
    <x v="7"/>
    <x v="2"/>
    <x v="0"/>
    <s v="Laptop"/>
    <x v="0"/>
    <n v="736.99"/>
    <n v="342.46"/>
  </r>
  <r>
    <x v="4"/>
    <x v="3"/>
    <x v="2"/>
    <s v="Bicycle"/>
    <x v="2"/>
    <n v="4381.41"/>
    <n v="3161.78"/>
  </r>
  <r>
    <x v="10"/>
    <x v="4"/>
    <x v="3"/>
    <s v="Tea"/>
    <x v="0"/>
    <n v="8924.4500000000007"/>
    <n v="6743.86"/>
  </r>
  <r>
    <x v="8"/>
    <x v="4"/>
    <x v="0"/>
    <s v="Laptop"/>
    <x v="2"/>
    <n v="4647.5"/>
    <n v="1411.03"/>
  </r>
  <r>
    <x v="6"/>
    <x v="3"/>
    <x v="2"/>
    <s v="Dumbbells"/>
    <x v="2"/>
    <n v="646.21"/>
    <n v="179.19"/>
  </r>
  <r>
    <x v="11"/>
    <x v="0"/>
    <x v="2"/>
    <s v="Dumbbells"/>
    <x v="4"/>
    <n v="7231.93"/>
    <n v="5585.13"/>
  </r>
  <r>
    <x v="0"/>
    <x v="4"/>
    <x v="2"/>
    <s v="Yoga Mat"/>
    <x v="0"/>
    <n v="5540.59"/>
    <n v="3996.05"/>
  </r>
  <r>
    <x v="4"/>
    <x v="0"/>
    <x v="0"/>
    <s v="Camera"/>
    <x v="5"/>
    <n v="9072.49"/>
    <n v="301.48"/>
  </r>
  <r>
    <x v="10"/>
    <x v="1"/>
    <x v="3"/>
    <s v="Tea"/>
    <x v="2"/>
    <n v="4720.6000000000004"/>
    <n v="3435.36"/>
  </r>
  <r>
    <x v="9"/>
    <x v="4"/>
    <x v="0"/>
    <s v="Headphones"/>
    <x v="0"/>
    <n v="1649.91"/>
    <n v="483.23"/>
  </r>
  <r>
    <x v="7"/>
    <x v="3"/>
    <x v="2"/>
    <s v="Dumbbells"/>
    <x v="3"/>
    <n v="4336.97"/>
    <n v="2669.37"/>
  </r>
  <r>
    <x v="1"/>
    <x v="3"/>
    <x v="4"/>
    <s v="Microwave"/>
    <x v="0"/>
    <n v="3670.36"/>
    <n v="2315.29"/>
  </r>
  <r>
    <x v="2"/>
    <x v="5"/>
    <x v="1"/>
    <s v="Jeans"/>
    <x v="2"/>
    <n v="3571.26"/>
    <n v="933.79"/>
  </r>
  <r>
    <x v="2"/>
    <x v="6"/>
    <x v="2"/>
    <s v="Yoga Mat"/>
    <x v="5"/>
    <n v="5174.9799999999996"/>
    <n v="3905.3"/>
  </r>
  <r>
    <x v="7"/>
    <x v="6"/>
    <x v="1"/>
    <s v="Jeans"/>
    <x v="3"/>
    <n v="9598.06"/>
    <n v="6029.98"/>
  </r>
  <r>
    <x v="8"/>
    <x v="2"/>
    <x v="0"/>
    <s v="Laptop"/>
    <x v="3"/>
    <n v="8465.58"/>
    <n v="5340.76"/>
  </r>
  <r>
    <x v="4"/>
    <x v="2"/>
    <x v="3"/>
    <s v="Tea"/>
    <x v="0"/>
    <n v="4287.16"/>
    <n v="3680.53"/>
  </r>
  <r>
    <x v="1"/>
    <x v="3"/>
    <x v="4"/>
    <s v="Dishwasher"/>
    <x v="3"/>
    <n v="6911.46"/>
    <n v="5784.12"/>
  </r>
  <r>
    <x v="6"/>
    <x v="4"/>
    <x v="0"/>
    <s v="Camera"/>
    <x v="2"/>
    <n v="9380.16"/>
    <n v="6707.4"/>
  </r>
  <r>
    <x v="9"/>
    <x v="5"/>
    <x v="3"/>
    <s v="Coffee"/>
    <x v="0"/>
    <n v="4770.8599999999997"/>
    <n v="522.48"/>
  </r>
  <r>
    <x v="2"/>
    <x v="5"/>
    <x v="0"/>
    <s v="Headphones"/>
    <x v="0"/>
    <n v="7013.11"/>
    <n v="4490.7299999999996"/>
  </r>
  <r>
    <x v="6"/>
    <x v="2"/>
    <x v="2"/>
    <s v="Dumbbells"/>
    <x v="1"/>
    <n v="7246.39"/>
    <n v="2766.01"/>
  </r>
  <r>
    <x v="2"/>
    <x v="1"/>
    <x v="0"/>
    <s v="Camera"/>
    <x v="0"/>
    <n v="7510.31"/>
    <n v="2202.1"/>
  </r>
  <r>
    <x v="6"/>
    <x v="3"/>
    <x v="2"/>
    <s v="Dumbbells"/>
    <x v="4"/>
    <n v="7907.65"/>
    <n v="1177.95"/>
  </r>
  <r>
    <x v="0"/>
    <x v="4"/>
    <x v="1"/>
    <s v="Sweater"/>
    <x v="3"/>
    <n v="610.66999999999996"/>
    <n v="186.29"/>
  </r>
  <r>
    <x v="9"/>
    <x v="6"/>
    <x v="1"/>
    <s v="Jeans"/>
    <x v="2"/>
    <n v="6755.38"/>
    <n v="5469.79"/>
  </r>
  <r>
    <x v="8"/>
    <x v="4"/>
    <x v="0"/>
    <s v="Headphones"/>
    <x v="1"/>
    <n v="6786.68"/>
    <n v="3240.54"/>
  </r>
  <r>
    <x v="10"/>
    <x v="1"/>
    <x v="0"/>
    <s v="Camera"/>
    <x v="2"/>
    <n v="2233.15"/>
    <n v="569.79"/>
  </r>
  <r>
    <x v="8"/>
    <x v="3"/>
    <x v="2"/>
    <s v="Dumbbells"/>
    <x v="5"/>
    <n v="1024.99"/>
    <n v="20.11"/>
  </r>
  <r>
    <x v="6"/>
    <x v="3"/>
    <x v="0"/>
    <s v="Camera"/>
    <x v="4"/>
    <n v="2166.4299999999998"/>
    <n v="1904.84"/>
  </r>
  <r>
    <x v="5"/>
    <x v="0"/>
    <x v="3"/>
    <s v="Tea"/>
    <x v="5"/>
    <n v="1818.76"/>
    <n v="126.42"/>
  </r>
  <r>
    <x v="2"/>
    <x v="4"/>
    <x v="1"/>
    <s v="Jacket"/>
    <x v="0"/>
    <n v="7708.19"/>
    <n v="1414.19"/>
  </r>
  <r>
    <x v="9"/>
    <x v="4"/>
    <x v="1"/>
    <s v="Sweater"/>
    <x v="0"/>
    <n v="8718.89"/>
    <n v="6639.62"/>
  </r>
  <r>
    <x v="10"/>
    <x v="2"/>
    <x v="2"/>
    <s v="Bicycle"/>
    <x v="3"/>
    <n v="9863.86"/>
    <n v="1565.12"/>
  </r>
  <r>
    <x v="3"/>
    <x v="6"/>
    <x v="4"/>
    <s v="Refrigerator"/>
    <x v="0"/>
    <n v="3070.52"/>
    <n v="1223.1500000000001"/>
  </r>
  <r>
    <x v="8"/>
    <x v="4"/>
    <x v="1"/>
    <s v="Jacket"/>
    <x v="2"/>
    <n v="7043.56"/>
    <n v="2548.19"/>
  </r>
  <r>
    <x v="5"/>
    <x v="5"/>
    <x v="0"/>
    <s v="Headphones"/>
    <x v="4"/>
    <n v="5302.99"/>
    <n v="3041.41"/>
  </r>
  <r>
    <x v="3"/>
    <x v="3"/>
    <x v="1"/>
    <s v="Jacket"/>
    <x v="5"/>
    <n v="1814.66"/>
    <n v="1511.98"/>
  </r>
  <r>
    <x v="10"/>
    <x v="3"/>
    <x v="3"/>
    <s v="Tea"/>
    <x v="4"/>
    <n v="4748.08"/>
    <n v="1393.16"/>
  </r>
  <r>
    <x v="4"/>
    <x v="0"/>
    <x v="3"/>
    <s v="Snacks"/>
    <x v="4"/>
    <n v="8692.98"/>
    <n v="978.7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88CBE46-2B24-4FDF-B716-026D07B15D7A}" name="Profit"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5">
  <location ref="A2:B3" firstHeaderRow="0" firstDataRow="1" firstDataCol="0"/>
  <pivotFields count="7">
    <pivotField compact="0" outline="0" showAll="0">
      <items count="13">
        <item x="6"/>
        <item x="4"/>
        <item x="5"/>
        <item x="8"/>
        <item x="0"/>
        <item x="2"/>
        <item x="7"/>
        <item x="9"/>
        <item x="11"/>
        <item x="10"/>
        <item x="1"/>
        <item x="3"/>
        <item t="default"/>
      </items>
    </pivotField>
    <pivotField compact="0" outline="0" showAll="0">
      <items count="8">
        <item x="5"/>
        <item x="3"/>
        <item x="4"/>
        <item x="0"/>
        <item x="2"/>
        <item x="1"/>
        <item x="6"/>
        <item t="default"/>
      </items>
    </pivotField>
    <pivotField compact="0" outline="0" showAll="0">
      <items count="6">
        <item x="1"/>
        <item x="0"/>
        <item x="3"/>
        <item x="4"/>
        <item x="2"/>
        <item t="default"/>
      </items>
    </pivotField>
    <pivotField compact="0" outline="0" showAll="0"/>
    <pivotField compact="0" outline="0" showAll="0">
      <items count="7">
        <item x="0"/>
        <item x="3"/>
        <item x="4"/>
        <item x="2"/>
        <item x="5"/>
        <item x="1"/>
        <item t="default"/>
      </items>
    </pivotField>
    <pivotField dataField="1" compact="0" outline="0" showAll="0"/>
    <pivotField dataField="1" compact="0" outline="0" showAll="0"/>
  </pivotFields>
  <rowItems count="1">
    <i/>
  </rowItems>
  <colFields count="1">
    <field x="-2"/>
  </colFields>
  <colItems count="2">
    <i>
      <x/>
    </i>
    <i i="1">
      <x v="1"/>
    </i>
  </colItems>
  <dataFields count="2">
    <dataField name="Sum of Sales" fld="5" baseField="0" baseItem="0" numFmtId="3"/>
    <dataField name="Sum of Profit" fld="6" baseField="0" baseItem="0" numFmtId="3"/>
  </dataFields>
  <formats count="1">
    <format dxfId="3">
      <pivotArea outline="0" fieldPosition="0">
        <references count="1">
          <reference field="4294967294" count="1" selected="0">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47ED1FB-0847-4966-A069-9C9DB436A458}" name="state"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3">
  <location ref="N2:O9" firstHeaderRow="1" firstDataRow="1" firstDataCol="1"/>
  <pivotFields count="7">
    <pivotField compact="0" outline="0" showAll="0">
      <items count="13">
        <item x="6"/>
        <item x="4"/>
        <item x="5"/>
        <item x="8"/>
        <item x="0"/>
        <item x="2"/>
        <item x="7"/>
        <item x="9"/>
        <item x="11"/>
        <item x="10"/>
        <item x="1"/>
        <item x="3"/>
        <item t="default"/>
      </items>
    </pivotField>
    <pivotField compact="0" outline="0" showAll="0">
      <items count="8">
        <item x="5"/>
        <item x="3"/>
        <item x="4"/>
        <item x="0"/>
        <item x="2"/>
        <item x="1"/>
        <item x="6"/>
        <item t="default"/>
      </items>
    </pivotField>
    <pivotField compact="0" outline="0" showAll="0">
      <items count="6">
        <item x="1"/>
        <item x="0"/>
        <item x="3"/>
        <item x="4"/>
        <item x="2"/>
        <item t="default"/>
      </items>
    </pivotField>
    <pivotField compact="0" outline="0" showAll="0"/>
    <pivotField axis="axisRow" compact="0" outline="0" showAll="0">
      <items count="7">
        <item x="0"/>
        <item x="3"/>
        <item x="4"/>
        <item x="2"/>
        <item x="5"/>
        <item x="1"/>
        <item t="default"/>
      </items>
    </pivotField>
    <pivotField dataField="1" compact="0" outline="0" showAll="0"/>
    <pivotField compact="0" outline="0" showAll="0"/>
  </pivotFields>
  <rowFields count="1">
    <field x="4"/>
  </rowFields>
  <rowItems count="7">
    <i>
      <x/>
    </i>
    <i>
      <x v="1"/>
    </i>
    <i>
      <x v="2"/>
    </i>
    <i>
      <x v="3"/>
    </i>
    <i>
      <x v="4"/>
    </i>
    <i>
      <x v="5"/>
    </i>
    <i t="grand">
      <x/>
    </i>
  </rowItems>
  <colItems count="1">
    <i/>
  </colItems>
  <dataFields count="1">
    <dataField name="Sales by State" fld="5" baseField="0" baseItem="0" numFmtId="3"/>
  </dataFields>
  <formats count="3">
    <format dxfId="6">
      <pivotArea grandRow="1" outline="0" collapsedLevelsAreSubtotals="1" fieldPosition="0"/>
    </format>
    <format dxfId="5">
      <pivotArea outline="0" collapsedLevelsAreSubtotals="1" fieldPosition="0"/>
    </format>
    <format dxfId="4">
      <pivotArea outline="0" fieldPosition="0">
        <references count="1">
          <reference field="4294967294" count="1">
            <x v="0"/>
          </reference>
        </references>
      </pivotArea>
    </format>
  </formats>
  <chartFormats count="9">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7" format="3" series="1">
      <pivotArea type="data" outline="0" fieldPosition="0">
        <references count="1">
          <reference field="4294967294" count="1" selected="0">
            <x v="0"/>
          </reference>
        </references>
      </pivotArea>
    </chartFormat>
    <chartFormat chart="8"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4CCA9C1-3A1A-4A66-B15B-C717FEE2D9B2}" name="Category"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20">
  <location ref="J2:L8" firstHeaderRow="0" firstDataRow="1" firstDataCol="1"/>
  <pivotFields count="7">
    <pivotField compact="0" outline="0" showAll="0">
      <items count="13">
        <item x="6"/>
        <item x="4"/>
        <item x="5"/>
        <item x="8"/>
        <item x="0"/>
        <item x="2"/>
        <item x="7"/>
        <item x="9"/>
        <item x="11"/>
        <item x="10"/>
        <item x="1"/>
        <item x="3"/>
        <item t="default"/>
      </items>
    </pivotField>
    <pivotField compact="0" outline="0" showAll="0">
      <items count="8">
        <item x="5"/>
        <item x="3"/>
        <item x="4"/>
        <item x="0"/>
        <item x="2"/>
        <item x="1"/>
        <item x="6"/>
        <item t="default"/>
      </items>
    </pivotField>
    <pivotField axis="axisRow" compact="0" outline="0" showAll="0" sortType="ascending">
      <items count="6">
        <item x="1"/>
        <item x="0"/>
        <item x="3"/>
        <item x="4"/>
        <item x="2"/>
        <item t="default"/>
      </items>
      <autoSortScope>
        <pivotArea dataOnly="0" outline="0" fieldPosition="0">
          <references count="1">
            <reference field="4294967294" count="1" selected="0">
              <x v="0"/>
            </reference>
          </references>
        </pivotArea>
      </autoSortScope>
    </pivotField>
    <pivotField compact="0" outline="0" showAll="0"/>
    <pivotField compact="0" outline="0" showAll="0">
      <items count="7">
        <item x="0"/>
        <item x="3"/>
        <item x="4"/>
        <item x="2"/>
        <item x="5"/>
        <item x="1"/>
        <item t="default"/>
      </items>
    </pivotField>
    <pivotField dataField="1" compact="0" outline="0" showAll="0"/>
    <pivotField dataField="1" compact="0" outline="0" showAll="0"/>
  </pivotFields>
  <rowFields count="1">
    <field x="2"/>
  </rowFields>
  <rowItems count="6">
    <i>
      <x v="2"/>
    </i>
    <i>
      <x/>
    </i>
    <i>
      <x v="3"/>
    </i>
    <i>
      <x v="1"/>
    </i>
    <i>
      <x v="4"/>
    </i>
    <i t="grand">
      <x/>
    </i>
  </rowItems>
  <colFields count="1">
    <field x="-2"/>
  </colFields>
  <colItems count="2">
    <i>
      <x/>
    </i>
    <i i="1">
      <x v="1"/>
    </i>
  </colItems>
  <dataFields count="2">
    <dataField name="Sales " fld="5" baseField="0" baseItem="0" numFmtId="3"/>
    <dataField name="Profit " fld="6" baseField="0" baseItem="0" numFmtId="3"/>
  </dataFields>
  <chartFormats count="3">
    <chartFormat chart="6" format="2" series="1">
      <pivotArea type="data" outline="0" fieldPosition="0">
        <references count="1">
          <reference field="4294967294" count="1" selected="0">
            <x v="0"/>
          </reference>
        </references>
      </pivotArea>
    </chartFormat>
    <chartFormat chart="7" format="3"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F26AC1F-E561-448F-BBF6-1411FB06B533}" name="Month"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35">
  <location ref="A6:C19" firstHeaderRow="0" firstDataRow="1" firstDataCol="1"/>
  <pivotFields count="7">
    <pivotField axis="axisRow" compact="0" outline="0" sortType="ascending">
      <items count="13">
        <item x="6"/>
        <item x="4"/>
        <item x="5"/>
        <item x="8"/>
        <item x="0"/>
        <item x="2"/>
        <item x="7"/>
        <item x="9"/>
        <item x="11"/>
        <item x="10"/>
        <item x="1"/>
        <item x="3"/>
        <item t="default"/>
      </items>
    </pivotField>
    <pivotField compact="0" outline="0" showAll="0">
      <items count="8">
        <item x="5"/>
        <item x="3"/>
        <item x="4"/>
        <item x="0"/>
        <item x="2"/>
        <item x="1"/>
        <item x="6"/>
        <item t="default"/>
      </items>
    </pivotField>
    <pivotField compact="0" outline="0" showAll="0">
      <items count="6">
        <item x="1"/>
        <item x="0"/>
        <item x="3"/>
        <item x="4"/>
        <item x="2"/>
        <item t="default"/>
      </items>
    </pivotField>
    <pivotField compact="0" outline="0" showAll="0"/>
    <pivotField compact="0" outline="0" showAll="0">
      <items count="7">
        <item x="0"/>
        <item x="3"/>
        <item x="4"/>
        <item x="2"/>
        <item x="5"/>
        <item x="1"/>
        <item t="default"/>
      </items>
    </pivotField>
    <pivotField dataField="1" compact="0" outline="0" showAll="0"/>
    <pivotField dataField="1" compact="0" outline="0" showAll="0"/>
  </pivotFields>
  <rowFields count="1">
    <field x="0"/>
  </rowFields>
  <rowItems count="13">
    <i>
      <x/>
    </i>
    <i>
      <x v="1"/>
    </i>
    <i>
      <x v="2"/>
    </i>
    <i>
      <x v="3"/>
    </i>
    <i>
      <x v="4"/>
    </i>
    <i>
      <x v="5"/>
    </i>
    <i>
      <x v="6"/>
    </i>
    <i>
      <x v="7"/>
    </i>
    <i>
      <x v="8"/>
    </i>
    <i>
      <x v="9"/>
    </i>
    <i>
      <x v="10"/>
    </i>
    <i>
      <x v="11"/>
    </i>
    <i t="grand">
      <x/>
    </i>
  </rowItems>
  <colFields count="1">
    <field x="-2"/>
  </colFields>
  <colItems count="2">
    <i>
      <x/>
    </i>
    <i i="1">
      <x v="1"/>
    </i>
  </colItems>
  <dataFields count="2">
    <dataField name="Sales " fld="5" baseField="0" baseItem="0" numFmtId="3"/>
    <dataField name="Profit " fld="6" baseField="0" baseItem="0" numFmtId="3"/>
  </dataFields>
  <formats count="5">
    <format dxfId="11">
      <pivotArea outline="0" fieldPosition="0">
        <references count="1">
          <reference field="0" count="0" selected="0"/>
        </references>
      </pivotArea>
    </format>
    <format dxfId="10">
      <pivotArea grandRow="1" outline="0" collapsedLevelsAreSubtotals="1" fieldPosition="0"/>
    </format>
    <format dxfId="9">
      <pivotArea outline="0" collapsedLevelsAreSubtotals="1" fieldPosition="0"/>
    </format>
    <format dxfId="8">
      <pivotArea outline="0" fieldPosition="0">
        <references count="1">
          <reference field="4294967294" count="1">
            <x v="0"/>
          </reference>
        </references>
      </pivotArea>
    </format>
    <format dxfId="7">
      <pivotArea outline="0" fieldPosition="0">
        <references count="1">
          <reference field="4294967294" count="1">
            <x v="1"/>
          </reference>
        </references>
      </pivotArea>
    </format>
  </formats>
  <chartFormats count="10">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7" format="3" series="1">
      <pivotArea type="data" outline="0" fieldPosition="0">
        <references count="1">
          <reference field="4294967294" count="1" selected="0">
            <x v="0"/>
          </reference>
        </references>
      </pivotArea>
    </chartFormat>
    <chartFormat chart="8" format="4" series="1">
      <pivotArea type="data" outline="0" fieldPosition="0">
        <references count="1">
          <reference field="4294967294" count="1" selected="0">
            <x v="0"/>
          </reference>
        </references>
      </pivotArea>
    </chartFormat>
    <chartFormat chart="8" format="7">
      <pivotArea type="data" outline="0" fieldPosition="0">
        <references count="2">
          <reference field="4294967294" count="1" selected="0">
            <x v="0"/>
          </reference>
          <reference field="0" count="1" selected="0">
            <x v="4"/>
          </reference>
        </references>
      </pivotArea>
    </chartFormat>
    <chartFormat chart="8" format="8"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029F3CF-D5F9-4CEA-8DA8-B5AB132862C7}" name="Salesperson"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7">
  <location ref="F2:H10" firstHeaderRow="0" firstDataRow="1" firstDataCol="1"/>
  <pivotFields count="7">
    <pivotField compact="0" outline="0" showAll="0">
      <items count="13">
        <item x="6"/>
        <item x="4"/>
        <item x="5"/>
        <item x="8"/>
        <item x="0"/>
        <item x="2"/>
        <item x="7"/>
        <item x="9"/>
        <item x="11"/>
        <item x="10"/>
        <item x="1"/>
        <item x="3"/>
        <item t="default"/>
      </items>
    </pivotField>
    <pivotField axis="axisRow" compact="0" outline="0" showAll="0" sortType="ascending">
      <items count="8">
        <item x="5"/>
        <item x="3"/>
        <item x="4"/>
        <item x="0"/>
        <item x="2"/>
        <item x="1"/>
        <item x="6"/>
        <item t="default"/>
      </items>
      <autoSortScope>
        <pivotArea dataOnly="0" outline="0" fieldPosition="0">
          <references count="1">
            <reference field="4294967294" count="1" selected="0">
              <x v="0"/>
            </reference>
          </references>
        </pivotArea>
      </autoSortScope>
    </pivotField>
    <pivotField compact="0" outline="0" showAll="0">
      <items count="6">
        <item x="1"/>
        <item x="0"/>
        <item x="3"/>
        <item x="4"/>
        <item x="2"/>
        <item t="default"/>
      </items>
    </pivotField>
    <pivotField compact="0" outline="0" showAll="0"/>
    <pivotField compact="0" outline="0" showAll="0">
      <items count="7">
        <item x="0"/>
        <item x="3"/>
        <item x="4"/>
        <item x="2"/>
        <item x="5"/>
        <item x="1"/>
        <item t="default"/>
      </items>
    </pivotField>
    <pivotField dataField="1" compact="0" outline="0" showAll="0"/>
    <pivotField dataField="1" compact="0" outline="0" showAll="0"/>
  </pivotFields>
  <rowFields count="1">
    <field x="1"/>
  </rowFields>
  <rowItems count="8">
    <i>
      <x v="5"/>
    </i>
    <i>
      <x v="4"/>
    </i>
    <i>
      <x v="6"/>
    </i>
    <i>
      <x v="3"/>
    </i>
    <i>
      <x v="2"/>
    </i>
    <i>
      <x/>
    </i>
    <i>
      <x v="1"/>
    </i>
    <i t="grand">
      <x/>
    </i>
  </rowItems>
  <colFields count="1">
    <field x="-2"/>
  </colFields>
  <colItems count="2">
    <i>
      <x/>
    </i>
    <i i="1">
      <x v="1"/>
    </i>
  </colItems>
  <dataFields count="2">
    <dataField name="Sales " fld="5" baseField="0" baseItem="0" numFmtId="3"/>
    <dataField name="Profit " fld="6" baseField="0" baseItem="0" numFmtId="3"/>
  </dataFields>
  <formats count="3">
    <format dxfId="14">
      <pivotArea outline="0" collapsedLevelsAreSubtotals="1" fieldPosition="0"/>
    </format>
    <format dxfId="13">
      <pivotArea outline="0" fieldPosition="0">
        <references count="1">
          <reference field="4294967294" count="1">
            <x v="0"/>
          </reference>
        </references>
      </pivotArea>
    </format>
    <format dxfId="12">
      <pivotArea outline="0" fieldPosition="0">
        <references count="1">
          <reference field="4294967294" count="1">
            <x v="1"/>
          </reference>
        </references>
      </pivotArea>
    </format>
  </formats>
  <chartFormats count="5">
    <chartFormat chart="1" format="2"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0"/>
          </reference>
        </references>
      </pivotArea>
    </chartFormat>
    <chartFormat chart="4" format="6"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4F836DEE-21C6-4B49-8A76-C7B93A4A8EB6}" sourceName="State">
  <pivotTables>
    <pivotTable tabId="2" name="Month"/>
    <pivotTable tabId="2" name="Category"/>
    <pivotTable tabId="2" name="Profit"/>
    <pivotTable tabId="2" name="Salesperson"/>
  </pivotTables>
  <data>
    <tabular pivotCacheId="991207196">
      <items count="6">
        <i x="0" s="1"/>
        <i x="3" s="1"/>
        <i x="4" s="1"/>
        <i x="2" s="1"/>
        <i x="5"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1" xr10:uid="{DB4AFE9E-DC8A-4025-AEA2-5850BA2C5C49}" sourceName="Category">
  <pivotTables>
    <pivotTable tabId="2" name="Salesperson"/>
    <pivotTable tabId="2" name="state"/>
    <pivotTable tabId="2" name="Month"/>
    <pivotTable tabId="2" name="Profit"/>
  </pivotTables>
  <data>
    <tabular pivotCacheId="991207196">
      <items count="5">
        <i x="1" s="1"/>
        <i x="0" s="1"/>
        <i x="3" s="1"/>
        <i x="4"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ller" xr10:uid="{C4440C88-7F88-469F-A276-6C466AC9E1A0}" sourceName="Seller">
  <pivotTables>
    <pivotTable tabId="2" name="Category"/>
    <pivotTable tabId="2" name="Month"/>
    <pivotTable tabId="2" name="Profit"/>
    <pivotTable tabId="2" name="state"/>
  </pivotTables>
  <data>
    <tabular pivotCacheId="991207196">
      <items count="7">
        <i x="5" s="1"/>
        <i x="3" s="1"/>
        <i x="4" s="1"/>
        <i x="0" s="1"/>
        <i x="2" s="1"/>
        <i x="1" s="1"/>
        <i x="6"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054960D3-A2AD-44BE-AA4E-AB4A15BBB15B}" cache="Slicer_State" caption="State" style="CustomDark1" rowHeight="226800"/>
  <slicer name="Category 1" xr10:uid="{F2A35D37-900C-4E21-9C7E-1E1E71F43E1C}" cache="Slicer_Category1" caption="Category" style="CustomDark1" rowHeight="280800"/>
  <slicer name="Seller" xr10:uid="{11A560BD-A8AB-4D8D-8BF1-A6D325212D51}" cache="Slicer_Seller" caption="Seller" style="CustomDark1" rowHeight="1872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2EE0D92-B888-41B5-A0FA-14B26E83567D}" name="Table1" displayName="Table1" ref="B3:H203" totalsRowShown="0" headerRowDxfId="2" headerRowBorderDxfId="1" tableBorderDxfId="0">
  <autoFilter ref="B3:H203" xr:uid="{A2EE0D92-B888-41B5-A0FA-14B26E83567D}"/>
  <tableColumns count="7">
    <tableColumn id="1" xr3:uid="{BE600670-9049-4808-9E97-5AE7863632B8}" name="Month"/>
    <tableColumn id="2" xr3:uid="{3D88CD2D-70CB-4355-8410-7236B8AAAC18}" name="Seller"/>
    <tableColumn id="3" xr3:uid="{52148A2C-DE3F-4010-8023-2D7F2B3456E0}" name="Category"/>
    <tableColumn id="4" xr3:uid="{0593F878-C821-4127-B571-48537E669C6D}" name="Product"/>
    <tableColumn id="5" xr3:uid="{E000ADC8-D43A-43E9-B190-9FE06C0AF694}" name="State"/>
    <tableColumn id="6" xr3:uid="{D110A272-CEE9-4518-867A-572EDDC0570C}" name="Sales"/>
    <tableColumn id="7" xr3:uid="{38D82772-E476-478D-BE1D-EBF223D0C944}" name="Profit"/>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Dark and Reds">
      <a:dk1>
        <a:srgbClr val="101018"/>
      </a:dk1>
      <a:lt1>
        <a:srgbClr val="E6E6E6"/>
      </a:lt1>
      <a:dk2>
        <a:srgbClr val="181824"/>
      </a:dk2>
      <a:lt2>
        <a:srgbClr val="8A8B9A"/>
      </a:lt2>
      <a:accent1>
        <a:srgbClr val="AA3D4F"/>
      </a:accent1>
      <a:accent2>
        <a:srgbClr val="E7954D"/>
      </a:accent2>
      <a:accent3>
        <a:srgbClr val="B64926"/>
      </a:accent3>
      <a:accent4>
        <a:srgbClr val="FF8427"/>
      </a:accent4>
      <a:accent5>
        <a:srgbClr val="CC9900"/>
      </a:accent5>
      <a:accent6>
        <a:srgbClr val="B22600"/>
      </a:accent6>
      <a:hlink>
        <a:srgbClr val="CC9900"/>
      </a:hlink>
      <a:folHlink>
        <a:srgbClr val="666699"/>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072820-7048-4AF7-A953-B77E3C0F11DD}">
  <dimension ref="B1:U33"/>
  <sheetViews>
    <sheetView tabSelected="1" zoomScale="39" zoomScaleNormal="39" workbookViewId="0">
      <selection activeCell="Z5" sqref="Z5"/>
    </sheetView>
  </sheetViews>
  <sheetFormatPr defaultColWidth="9.1796875" defaultRowHeight="14.5" x14ac:dyDescent="0.35"/>
  <cols>
    <col min="1" max="1" width="4.453125" style="8" customWidth="1"/>
    <col min="2" max="6" width="9.1796875" style="8"/>
    <col min="7" max="7" width="14.81640625" style="8" customWidth="1"/>
    <col min="8" max="8" width="10.81640625" style="8" customWidth="1"/>
    <col min="9" max="11" width="9.1796875" style="8"/>
    <col min="12" max="13" width="11.26953125" style="8" bestFit="1" customWidth="1"/>
    <col min="14" max="14" width="11.26953125" style="8" customWidth="1"/>
    <col min="15" max="15" width="16.7265625" style="8" bestFit="1" customWidth="1"/>
    <col min="16" max="16" width="6.81640625" style="8" customWidth="1"/>
    <col min="17" max="17" width="8.7265625" style="8" customWidth="1"/>
    <col min="18" max="18" width="17.453125" style="8" customWidth="1"/>
    <col min="19" max="16384" width="9.1796875" style="8"/>
  </cols>
  <sheetData>
    <row r="1" spans="2:21" ht="43.5" customHeight="1" x14ac:dyDescent="0.8">
      <c r="B1" s="7" t="s">
        <v>64</v>
      </c>
      <c r="N1" s="9"/>
      <c r="O1" s="10"/>
      <c r="R1" s="11"/>
    </row>
    <row r="2" spans="2:21" ht="25.5" customHeight="1" x14ac:dyDescent="0.35">
      <c r="B2" s="12" t="s">
        <v>63</v>
      </c>
      <c r="N2" s="13"/>
      <c r="O2" s="14"/>
      <c r="P2" s="15"/>
      <c r="Q2" s="15"/>
      <c r="R2" s="16"/>
    </row>
    <row r="10" spans="2:21" x14ac:dyDescent="0.35">
      <c r="U10" s="17"/>
    </row>
    <row r="33" s="8" customFormat="1" x14ac:dyDescent="0.3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4128DC-B6EA-41A5-8726-6577047FF1E5}">
  <dimension ref="A1:O19"/>
  <sheetViews>
    <sheetView workbookViewId="0">
      <selection activeCell="F16" sqref="F16"/>
    </sheetView>
  </sheetViews>
  <sheetFormatPr defaultRowHeight="14.5" x14ac:dyDescent="0.35"/>
  <cols>
    <col min="1" max="2" width="11.54296875" bestFit="1" customWidth="1"/>
    <col min="3" max="3" width="7.36328125" bestFit="1" customWidth="1"/>
    <col min="5" max="5" width="3.54296875" customWidth="1"/>
    <col min="6" max="6" width="10.36328125" bestFit="1" customWidth="1"/>
    <col min="7" max="8" width="7.36328125" bestFit="1" customWidth="1"/>
    <col min="9" max="9" width="3.54296875" customWidth="1"/>
    <col min="10" max="10" width="16.54296875" bestFit="1" customWidth="1"/>
    <col min="11" max="12" width="7.54296875" bestFit="1" customWidth="1"/>
    <col min="13" max="13" width="3.54296875" customWidth="1"/>
    <col min="14" max="14" width="11.36328125" bestFit="1" customWidth="1"/>
    <col min="15" max="15" width="12.453125" bestFit="1" customWidth="1"/>
  </cols>
  <sheetData>
    <row r="1" spans="1:15" x14ac:dyDescent="0.35">
      <c r="A1" s="18" t="s">
        <v>66</v>
      </c>
      <c r="B1" s="18"/>
      <c r="C1" s="18"/>
      <c r="F1" s="18" t="s">
        <v>67</v>
      </c>
      <c r="G1" s="18"/>
      <c r="H1" s="18"/>
      <c r="J1" s="18" t="s">
        <v>68</v>
      </c>
      <c r="K1" s="18"/>
      <c r="L1" s="18"/>
      <c r="N1" s="18" t="s">
        <v>70</v>
      </c>
      <c r="O1" s="18"/>
    </row>
    <row r="2" spans="1:15" x14ac:dyDescent="0.35">
      <c r="A2" t="s">
        <v>44</v>
      </c>
      <c r="B2" t="s">
        <v>48</v>
      </c>
      <c r="C2" s="3" t="s">
        <v>65</v>
      </c>
      <c r="F2" s="1" t="s">
        <v>47</v>
      </c>
      <c r="G2" t="s">
        <v>60</v>
      </c>
      <c r="H2" t="s">
        <v>62</v>
      </c>
      <c r="J2" s="1" t="s">
        <v>1</v>
      </c>
      <c r="K2" t="s">
        <v>60</v>
      </c>
      <c r="L2" t="s">
        <v>62</v>
      </c>
      <c r="N2" s="1" t="s">
        <v>2</v>
      </c>
      <c r="O2" t="s">
        <v>61</v>
      </c>
    </row>
    <row r="3" spans="1:15" x14ac:dyDescent="0.35">
      <c r="A3" s="4">
        <v>981140.21</v>
      </c>
      <c r="B3" s="4">
        <v>448020.63999999996</v>
      </c>
      <c r="F3" t="s">
        <v>10</v>
      </c>
      <c r="G3" s="4">
        <v>106484.04000000001</v>
      </c>
      <c r="H3" s="4">
        <v>51216.37999999999</v>
      </c>
      <c r="J3" t="s">
        <v>18</v>
      </c>
      <c r="K3" s="4">
        <v>170206.58</v>
      </c>
      <c r="L3" s="4">
        <v>72951</v>
      </c>
      <c r="N3" t="s">
        <v>9</v>
      </c>
      <c r="O3" s="4">
        <v>302292.71000000002</v>
      </c>
    </row>
    <row r="4" spans="1:15" x14ac:dyDescent="0.35">
      <c r="A4" s="5">
        <f>GETPIVOTDATA("Sum of Sales",$A$2)</f>
        <v>981140.21</v>
      </c>
      <c r="B4" s="5">
        <f>GETPIVOTDATA("Sum of Profit",$A$2)</f>
        <v>448020.63999999996</v>
      </c>
      <c r="C4" s="19">
        <f>B4/A4</f>
        <v>0.45663263561484241</v>
      </c>
      <c r="D4" s="20">
        <f>1-C4</f>
        <v>0.54336736438515754</v>
      </c>
      <c r="F4" t="s">
        <v>14</v>
      </c>
      <c r="G4" s="4">
        <v>123672.96000000001</v>
      </c>
      <c r="H4" s="4">
        <v>54599.55</v>
      </c>
      <c r="J4" t="s">
        <v>11</v>
      </c>
      <c r="K4" s="4">
        <v>188231.41</v>
      </c>
      <c r="L4" s="4">
        <v>89527.419999999984</v>
      </c>
      <c r="N4" t="s">
        <v>21</v>
      </c>
      <c r="O4" s="4">
        <v>124960.35</v>
      </c>
    </row>
    <row r="5" spans="1:15" x14ac:dyDescent="0.35">
      <c r="A5" s="18" t="s">
        <v>69</v>
      </c>
      <c r="B5" s="18"/>
      <c r="C5" s="18"/>
      <c r="F5" t="s">
        <v>37</v>
      </c>
      <c r="G5" s="4">
        <v>138482.85999999996</v>
      </c>
      <c r="H5" s="4">
        <v>78333.89999999998</v>
      </c>
      <c r="J5" t="s">
        <v>27</v>
      </c>
      <c r="K5" s="4">
        <v>189973.73999999993</v>
      </c>
      <c r="L5" s="4">
        <v>92190.099999999977</v>
      </c>
      <c r="N5" t="s">
        <v>26</v>
      </c>
      <c r="O5" s="4">
        <v>123245.15000000001</v>
      </c>
    </row>
    <row r="6" spans="1:15" x14ac:dyDescent="0.35">
      <c r="A6" s="1" t="s">
        <v>0</v>
      </c>
      <c r="B6" t="s">
        <v>60</v>
      </c>
      <c r="C6" t="s">
        <v>62</v>
      </c>
      <c r="F6" t="s">
        <v>6</v>
      </c>
      <c r="G6" s="4">
        <v>146424.48000000004</v>
      </c>
      <c r="H6" s="4">
        <v>51504.74</v>
      </c>
      <c r="J6" t="s">
        <v>7</v>
      </c>
      <c r="K6" s="4">
        <v>195290.74999999994</v>
      </c>
      <c r="L6" s="4">
        <v>86543.48</v>
      </c>
      <c r="N6" t="s">
        <v>17</v>
      </c>
      <c r="O6" s="4">
        <v>172765.65000000002</v>
      </c>
    </row>
    <row r="7" spans="1:15" x14ac:dyDescent="0.35">
      <c r="A7" t="s">
        <v>54</v>
      </c>
      <c r="B7" s="4">
        <v>113697.64</v>
      </c>
      <c r="C7" s="4">
        <v>46639.99</v>
      </c>
      <c r="F7" t="s">
        <v>24</v>
      </c>
      <c r="G7" s="4">
        <v>146463.46999999997</v>
      </c>
      <c r="H7" s="4">
        <v>75659.250000000015</v>
      </c>
      <c r="J7" t="s">
        <v>15</v>
      </c>
      <c r="K7" s="4">
        <v>237437.73000000004</v>
      </c>
      <c r="L7" s="4">
        <v>106808.64000000001</v>
      </c>
      <c r="N7" t="s">
        <v>36</v>
      </c>
      <c r="O7" s="4">
        <v>129640.7</v>
      </c>
    </row>
    <row r="8" spans="1:15" x14ac:dyDescent="0.35">
      <c r="A8" t="s">
        <v>52</v>
      </c>
      <c r="B8" s="4">
        <v>97653.540000000023</v>
      </c>
      <c r="C8" s="4">
        <v>40084.160000000003</v>
      </c>
      <c r="F8" t="s">
        <v>29</v>
      </c>
      <c r="G8" s="4">
        <v>148639.21999999997</v>
      </c>
      <c r="H8" s="4">
        <v>68976.390000000014</v>
      </c>
      <c r="J8" t="s">
        <v>45</v>
      </c>
      <c r="K8" s="4">
        <v>981140.20999999973</v>
      </c>
      <c r="L8" s="4">
        <v>448020.63999999996</v>
      </c>
      <c r="N8" t="s">
        <v>13</v>
      </c>
      <c r="O8" s="4">
        <v>128235.65</v>
      </c>
    </row>
    <row r="9" spans="1:15" x14ac:dyDescent="0.35">
      <c r="A9" t="s">
        <v>53</v>
      </c>
      <c r="B9" s="4">
        <v>69469.650000000009</v>
      </c>
      <c r="C9" s="4">
        <v>28621.84</v>
      </c>
      <c r="F9" t="s">
        <v>22</v>
      </c>
      <c r="G9" s="4">
        <v>170973.17999999993</v>
      </c>
      <c r="H9" s="4">
        <v>67730.429999999993</v>
      </c>
      <c r="N9" t="s">
        <v>45</v>
      </c>
      <c r="O9" s="4">
        <v>981140.21000000008</v>
      </c>
    </row>
    <row r="10" spans="1:15" x14ac:dyDescent="0.35">
      <c r="A10" t="s">
        <v>56</v>
      </c>
      <c r="B10" s="4">
        <v>117785.47000000002</v>
      </c>
      <c r="C10" s="4">
        <v>57158.5</v>
      </c>
      <c r="F10" t="s">
        <v>45</v>
      </c>
      <c r="G10" s="4">
        <v>981140.20999999985</v>
      </c>
      <c r="H10" s="4">
        <v>448020.63999999996</v>
      </c>
    </row>
    <row r="11" spans="1:15" x14ac:dyDescent="0.35">
      <c r="A11" t="s">
        <v>5</v>
      </c>
      <c r="B11" s="4">
        <v>51206.009999999995</v>
      </c>
      <c r="C11" s="4">
        <v>24074.780000000002</v>
      </c>
    </row>
    <row r="12" spans="1:15" x14ac:dyDescent="0.35">
      <c r="A12" t="s">
        <v>50</v>
      </c>
      <c r="B12" s="4">
        <v>111064.25999999998</v>
      </c>
      <c r="C12" s="4">
        <v>44431.750000000007</v>
      </c>
    </row>
    <row r="13" spans="1:15" x14ac:dyDescent="0.35">
      <c r="A13" t="s">
        <v>55</v>
      </c>
      <c r="B13" s="4">
        <v>94539.450000000012</v>
      </c>
      <c r="C13" s="4">
        <v>45810.009999999995</v>
      </c>
    </row>
    <row r="14" spans="1:15" x14ac:dyDescent="0.35">
      <c r="A14" t="s">
        <v>57</v>
      </c>
      <c r="B14" s="4">
        <v>62616.81</v>
      </c>
      <c r="C14" s="4">
        <v>33871.340000000004</v>
      </c>
    </row>
    <row r="15" spans="1:15" x14ac:dyDescent="0.35">
      <c r="A15" t="s">
        <v>59</v>
      </c>
      <c r="B15" s="4">
        <v>65562.06</v>
      </c>
      <c r="C15" s="4">
        <v>32213.510000000006</v>
      </c>
    </row>
    <row r="16" spans="1:15" x14ac:dyDescent="0.35">
      <c r="A16" t="s">
        <v>58</v>
      </c>
      <c r="B16" s="4">
        <v>87670.030000000013</v>
      </c>
      <c r="C16" s="4">
        <v>38316.69</v>
      </c>
    </row>
    <row r="17" spans="1:3" x14ac:dyDescent="0.35">
      <c r="A17" t="s">
        <v>49</v>
      </c>
      <c r="B17" s="4">
        <v>63912.19</v>
      </c>
      <c r="C17" s="4">
        <v>35866.939999999995</v>
      </c>
    </row>
    <row r="18" spans="1:3" x14ac:dyDescent="0.35">
      <c r="A18" t="s">
        <v>51</v>
      </c>
      <c r="B18" s="4">
        <v>45963.1</v>
      </c>
      <c r="C18" s="4">
        <v>20931.129999999997</v>
      </c>
    </row>
    <row r="19" spans="1:3" x14ac:dyDescent="0.35">
      <c r="A19" t="s">
        <v>45</v>
      </c>
      <c r="B19" s="4">
        <v>981140.21000000008</v>
      </c>
      <c r="C19" s="4">
        <v>448020.64</v>
      </c>
    </row>
  </sheetData>
  <mergeCells count="5">
    <mergeCell ref="A1:C1"/>
    <mergeCell ref="F1:H1"/>
    <mergeCell ref="J1:L1"/>
    <mergeCell ref="A5:C5"/>
    <mergeCell ref="N1:O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3:H205"/>
  <sheetViews>
    <sheetView workbookViewId="0">
      <selection activeCell="I6" sqref="I6"/>
    </sheetView>
  </sheetViews>
  <sheetFormatPr defaultRowHeight="14.5" x14ac:dyDescent="0.35"/>
  <cols>
    <col min="1" max="1" width="5.26953125" customWidth="1"/>
    <col min="2" max="2" width="10.7265625" customWidth="1"/>
    <col min="3" max="3" width="16.7265625" customWidth="1"/>
    <col min="4" max="4" width="17" customWidth="1"/>
    <col min="5" max="5" width="18.7265625" customWidth="1"/>
    <col min="6" max="6" width="12.54296875" customWidth="1"/>
    <col min="8" max="8" width="12" customWidth="1"/>
  </cols>
  <sheetData>
    <row r="3" spans="2:8" x14ac:dyDescent="0.35">
      <c r="B3" s="6" t="s">
        <v>0</v>
      </c>
      <c r="C3" s="6" t="s">
        <v>47</v>
      </c>
      <c r="D3" s="6" t="s">
        <v>1</v>
      </c>
      <c r="E3" s="6" t="s">
        <v>46</v>
      </c>
      <c r="F3" s="6" t="s">
        <v>2</v>
      </c>
      <c r="G3" s="6" t="s">
        <v>3</v>
      </c>
      <c r="H3" s="6" t="s">
        <v>4</v>
      </c>
    </row>
    <row r="4" spans="2:8" x14ac:dyDescent="0.35">
      <c r="B4" t="s">
        <v>5</v>
      </c>
      <c r="C4" t="s">
        <v>6</v>
      </c>
      <c r="D4" t="s">
        <v>7</v>
      </c>
      <c r="E4" t="s">
        <v>8</v>
      </c>
      <c r="F4" t="s">
        <v>9</v>
      </c>
      <c r="G4">
        <v>2122.15</v>
      </c>
      <c r="H4">
        <v>1384.86</v>
      </c>
    </row>
    <row r="5" spans="2:8" x14ac:dyDescent="0.35">
      <c r="B5" t="s">
        <v>49</v>
      </c>
      <c r="C5" t="s">
        <v>10</v>
      </c>
      <c r="D5" t="s">
        <v>11</v>
      </c>
      <c r="E5" t="s">
        <v>12</v>
      </c>
      <c r="F5" t="s">
        <v>13</v>
      </c>
      <c r="G5">
        <v>8413.3700000000008</v>
      </c>
      <c r="H5">
        <v>6642.86</v>
      </c>
    </row>
    <row r="6" spans="2:8" x14ac:dyDescent="0.35">
      <c r="B6" t="s">
        <v>50</v>
      </c>
      <c r="C6" t="s">
        <v>14</v>
      </c>
      <c r="D6" t="s">
        <v>15</v>
      </c>
      <c r="E6" t="s">
        <v>16</v>
      </c>
      <c r="F6" t="s">
        <v>17</v>
      </c>
      <c r="G6">
        <v>9088.41</v>
      </c>
      <c r="H6">
        <v>4855.3</v>
      </c>
    </row>
    <row r="7" spans="2:8" x14ac:dyDescent="0.35">
      <c r="B7" t="s">
        <v>51</v>
      </c>
      <c r="C7" t="s">
        <v>6</v>
      </c>
      <c r="D7" t="s">
        <v>18</v>
      </c>
      <c r="E7" t="s">
        <v>19</v>
      </c>
      <c r="F7" t="s">
        <v>13</v>
      </c>
      <c r="G7">
        <v>3250.66</v>
      </c>
      <c r="H7">
        <v>395.36</v>
      </c>
    </row>
    <row r="8" spans="2:8" x14ac:dyDescent="0.35">
      <c r="B8" t="s">
        <v>52</v>
      </c>
      <c r="C8" t="s">
        <v>6</v>
      </c>
      <c r="D8" t="s">
        <v>11</v>
      </c>
      <c r="E8" t="s">
        <v>20</v>
      </c>
      <c r="F8" t="s">
        <v>21</v>
      </c>
      <c r="G8">
        <v>8721.92</v>
      </c>
      <c r="H8">
        <v>2873.34</v>
      </c>
    </row>
    <row r="9" spans="2:8" x14ac:dyDescent="0.35">
      <c r="B9" t="s">
        <v>53</v>
      </c>
      <c r="C9" t="s">
        <v>22</v>
      </c>
      <c r="D9" t="s">
        <v>18</v>
      </c>
      <c r="E9" t="s">
        <v>23</v>
      </c>
      <c r="F9" t="s">
        <v>9</v>
      </c>
      <c r="G9">
        <v>2361.0700000000002</v>
      </c>
      <c r="H9">
        <v>126.6</v>
      </c>
    </row>
    <row r="10" spans="2:8" x14ac:dyDescent="0.35">
      <c r="B10" t="s">
        <v>52</v>
      </c>
      <c r="C10" t="s">
        <v>24</v>
      </c>
      <c r="D10" t="s">
        <v>15</v>
      </c>
      <c r="E10" t="s">
        <v>25</v>
      </c>
      <c r="F10" t="s">
        <v>26</v>
      </c>
      <c r="G10">
        <v>6033.49</v>
      </c>
      <c r="H10">
        <v>713.3</v>
      </c>
    </row>
    <row r="11" spans="2:8" x14ac:dyDescent="0.35">
      <c r="B11" t="s">
        <v>49</v>
      </c>
      <c r="C11" t="s">
        <v>6</v>
      </c>
      <c r="D11" t="s">
        <v>27</v>
      </c>
      <c r="E11" t="s">
        <v>28</v>
      </c>
      <c r="F11" t="s">
        <v>13</v>
      </c>
      <c r="G11">
        <v>2770.26</v>
      </c>
      <c r="H11">
        <v>633.86</v>
      </c>
    </row>
    <row r="12" spans="2:8" x14ac:dyDescent="0.35">
      <c r="B12" t="s">
        <v>54</v>
      </c>
      <c r="C12" t="s">
        <v>6</v>
      </c>
      <c r="D12" t="s">
        <v>7</v>
      </c>
      <c r="E12" t="s">
        <v>8</v>
      </c>
      <c r="F12" t="s">
        <v>21</v>
      </c>
      <c r="G12">
        <v>3101.1</v>
      </c>
      <c r="H12">
        <v>1063.08</v>
      </c>
    </row>
    <row r="13" spans="2:8" x14ac:dyDescent="0.35">
      <c r="B13" t="s">
        <v>55</v>
      </c>
      <c r="C13" t="s">
        <v>29</v>
      </c>
      <c r="D13" t="s">
        <v>15</v>
      </c>
      <c r="E13" t="s">
        <v>25</v>
      </c>
      <c r="F13" t="s">
        <v>9</v>
      </c>
      <c r="G13">
        <v>9995.59</v>
      </c>
      <c r="H13">
        <v>6411.72</v>
      </c>
    </row>
    <row r="14" spans="2:8" x14ac:dyDescent="0.35">
      <c r="B14" t="s">
        <v>56</v>
      </c>
      <c r="C14" t="s">
        <v>10</v>
      </c>
      <c r="D14" t="s">
        <v>27</v>
      </c>
      <c r="E14" t="s">
        <v>28</v>
      </c>
      <c r="F14" t="s">
        <v>9</v>
      </c>
      <c r="G14">
        <v>6751.92</v>
      </c>
      <c r="H14">
        <v>4074.55</v>
      </c>
    </row>
    <row r="15" spans="2:8" x14ac:dyDescent="0.35">
      <c r="B15" t="s">
        <v>57</v>
      </c>
      <c r="C15" t="s">
        <v>22</v>
      </c>
      <c r="D15" t="s">
        <v>15</v>
      </c>
      <c r="E15" t="s">
        <v>30</v>
      </c>
      <c r="F15" t="s">
        <v>17</v>
      </c>
      <c r="G15">
        <v>1619.29</v>
      </c>
      <c r="H15">
        <v>1268.3900000000001</v>
      </c>
    </row>
    <row r="16" spans="2:8" x14ac:dyDescent="0.35">
      <c r="B16" t="s">
        <v>5</v>
      </c>
      <c r="C16" t="s">
        <v>10</v>
      </c>
      <c r="D16" t="s">
        <v>27</v>
      </c>
      <c r="E16" t="s">
        <v>28</v>
      </c>
      <c r="F16" t="s">
        <v>17</v>
      </c>
      <c r="G16">
        <v>1062.95</v>
      </c>
      <c r="H16">
        <v>12.54</v>
      </c>
    </row>
    <row r="17" spans="2:8" x14ac:dyDescent="0.35">
      <c r="B17" t="s">
        <v>55</v>
      </c>
      <c r="C17" t="s">
        <v>6</v>
      </c>
      <c r="D17" t="s">
        <v>11</v>
      </c>
      <c r="E17" t="s">
        <v>31</v>
      </c>
      <c r="F17" t="s">
        <v>13</v>
      </c>
      <c r="G17">
        <v>6399.74</v>
      </c>
      <c r="H17">
        <v>2725.63</v>
      </c>
    </row>
    <row r="18" spans="2:8" x14ac:dyDescent="0.35">
      <c r="B18" t="s">
        <v>5</v>
      </c>
      <c r="C18" t="s">
        <v>6</v>
      </c>
      <c r="D18" t="s">
        <v>27</v>
      </c>
      <c r="E18" t="s">
        <v>32</v>
      </c>
      <c r="F18" t="s">
        <v>21</v>
      </c>
      <c r="G18">
        <v>1184.17</v>
      </c>
      <c r="H18">
        <v>1004.27</v>
      </c>
    </row>
    <row r="19" spans="2:8" x14ac:dyDescent="0.35">
      <c r="B19" t="s">
        <v>54</v>
      </c>
      <c r="C19" t="s">
        <v>10</v>
      </c>
      <c r="D19" t="s">
        <v>15</v>
      </c>
      <c r="E19" t="s">
        <v>30</v>
      </c>
      <c r="F19" t="s">
        <v>9</v>
      </c>
      <c r="G19">
        <v>3336.38</v>
      </c>
      <c r="H19">
        <v>572.85</v>
      </c>
    </row>
    <row r="20" spans="2:8" x14ac:dyDescent="0.35">
      <c r="B20" t="s">
        <v>54</v>
      </c>
      <c r="C20" t="s">
        <v>22</v>
      </c>
      <c r="D20" t="s">
        <v>18</v>
      </c>
      <c r="E20" t="s">
        <v>33</v>
      </c>
      <c r="F20" t="s">
        <v>9</v>
      </c>
      <c r="G20">
        <v>8421.1</v>
      </c>
      <c r="H20">
        <v>831.55</v>
      </c>
    </row>
    <row r="21" spans="2:8" x14ac:dyDescent="0.35">
      <c r="B21" t="s">
        <v>54</v>
      </c>
      <c r="C21" t="s">
        <v>22</v>
      </c>
      <c r="D21" t="s">
        <v>11</v>
      </c>
      <c r="E21" t="s">
        <v>34</v>
      </c>
      <c r="F21" t="s">
        <v>26</v>
      </c>
      <c r="G21">
        <v>455.63</v>
      </c>
      <c r="H21">
        <v>319.60000000000002</v>
      </c>
    </row>
    <row r="22" spans="2:8" x14ac:dyDescent="0.35">
      <c r="B22" t="s">
        <v>5</v>
      </c>
      <c r="C22" t="s">
        <v>29</v>
      </c>
      <c r="D22" t="s">
        <v>15</v>
      </c>
      <c r="E22" t="s">
        <v>30</v>
      </c>
      <c r="F22" t="s">
        <v>21</v>
      </c>
      <c r="G22">
        <v>3638.37</v>
      </c>
      <c r="H22">
        <v>3250.9</v>
      </c>
    </row>
    <row r="23" spans="2:8" x14ac:dyDescent="0.35">
      <c r="B23" t="s">
        <v>56</v>
      </c>
      <c r="C23" t="s">
        <v>10</v>
      </c>
      <c r="D23" t="s">
        <v>7</v>
      </c>
      <c r="E23" t="s">
        <v>35</v>
      </c>
      <c r="F23" t="s">
        <v>9</v>
      </c>
      <c r="G23">
        <v>1147.8399999999999</v>
      </c>
      <c r="H23">
        <v>888.28</v>
      </c>
    </row>
    <row r="24" spans="2:8" x14ac:dyDescent="0.35">
      <c r="B24" t="s">
        <v>50</v>
      </c>
      <c r="C24" t="s">
        <v>29</v>
      </c>
      <c r="D24" t="s">
        <v>7</v>
      </c>
      <c r="E24" t="s">
        <v>8</v>
      </c>
      <c r="F24" t="s">
        <v>36</v>
      </c>
      <c r="G24">
        <v>2413.4499999999998</v>
      </c>
      <c r="H24">
        <v>254.14</v>
      </c>
    </row>
    <row r="25" spans="2:8" x14ac:dyDescent="0.35">
      <c r="B25" t="s">
        <v>51</v>
      </c>
      <c r="C25" t="s">
        <v>22</v>
      </c>
      <c r="D25" t="s">
        <v>11</v>
      </c>
      <c r="E25" t="s">
        <v>12</v>
      </c>
      <c r="F25" t="s">
        <v>21</v>
      </c>
      <c r="G25">
        <v>8105.44</v>
      </c>
      <c r="H25">
        <v>6249.24</v>
      </c>
    </row>
    <row r="26" spans="2:8" x14ac:dyDescent="0.35">
      <c r="B26" t="s">
        <v>53</v>
      </c>
      <c r="C26" t="s">
        <v>37</v>
      </c>
      <c r="D26" t="s">
        <v>27</v>
      </c>
      <c r="E26" t="s">
        <v>38</v>
      </c>
      <c r="F26" t="s">
        <v>21</v>
      </c>
      <c r="G26">
        <v>3481.09</v>
      </c>
      <c r="H26">
        <v>1954.98</v>
      </c>
    </row>
    <row r="27" spans="2:8" x14ac:dyDescent="0.35">
      <c r="B27" t="s">
        <v>56</v>
      </c>
      <c r="C27" t="s">
        <v>14</v>
      </c>
      <c r="D27" t="s">
        <v>7</v>
      </c>
      <c r="E27" t="s">
        <v>39</v>
      </c>
      <c r="F27" t="s">
        <v>9</v>
      </c>
      <c r="G27">
        <v>1366.9</v>
      </c>
      <c r="H27">
        <v>741.2</v>
      </c>
    </row>
    <row r="28" spans="2:8" x14ac:dyDescent="0.35">
      <c r="B28" t="s">
        <v>51</v>
      </c>
      <c r="C28" t="s">
        <v>22</v>
      </c>
      <c r="D28" t="s">
        <v>11</v>
      </c>
      <c r="E28" t="s">
        <v>20</v>
      </c>
      <c r="F28" t="s">
        <v>26</v>
      </c>
      <c r="G28">
        <v>5313.49</v>
      </c>
      <c r="H28">
        <v>3318.13</v>
      </c>
    </row>
    <row r="29" spans="2:8" x14ac:dyDescent="0.35">
      <c r="B29" t="s">
        <v>58</v>
      </c>
      <c r="C29" t="s">
        <v>6</v>
      </c>
      <c r="D29" t="s">
        <v>15</v>
      </c>
      <c r="E29" t="s">
        <v>40</v>
      </c>
      <c r="F29" t="s">
        <v>13</v>
      </c>
      <c r="G29">
        <v>8291.9500000000007</v>
      </c>
      <c r="H29">
        <v>6119.23</v>
      </c>
    </row>
    <row r="30" spans="2:8" x14ac:dyDescent="0.35">
      <c r="B30" t="s">
        <v>55</v>
      </c>
      <c r="C30" t="s">
        <v>14</v>
      </c>
      <c r="D30" t="s">
        <v>15</v>
      </c>
      <c r="E30" t="s">
        <v>25</v>
      </c>
      <c r="F30" t="s">
        <v>26</v>
      </c>
      <c r="G30">
        <v>6144.45</v>
      </c>
      <c r="H30">
        <v>3992.38</v>
      </c>
    </row>
    <row r="31" spans="2:8" x14ac:dyDescent="0.35">
      <c r="B31" t="s">
        <v>50</v>
      </c>
      <c r="C31" t="s">
        <v>6</v>
      </c>
      <c r="D31" t="s">
        <v>7</v>
      </c>
      <c r="E31" t="s">
        <v>41</v>
      </c>
      <c r="F31" t="s">
        <v>26</v>
      </c>
      <c r="G31">
        <v>6458.2</v>
      </c>
      <c r="H31">
        <v>585.11</v>
      </c>
    </row>
    <row r="32" spans="2:8" x14ac:dyDescent="0.35">
      <c r="B32" t="s">
        <v>5</v>
      </c>
      <c r="C32" t="s">
        <v>6</v>
      </c>
      <c r="D32" t="s">
        <v>11</v>
      </c>
      <c r="E32" t="s">
        <v>12</v>
      </c>
      <c r="F32" t="s">
        <v>9</v>
      </c>
      <c r="G32">
        <v>1714.15</v>
      </c>
      <c r="H32">
        <v>1408.89</v>
      </c>
    </row>
    <row r="33" spans="2:8" x14ac:dyDescent="0.35">
      <c r="B33" t="s">
        <v>59</v>
      </c>
      <c r="C33" t="s">
        <v>22</v>
      </c>
      <c r="D33" t="s">
        <v>15</v>
      </c>
      <c r="E33" t="s">
        <v>25</v>
      </c>
      <c r="F33" t="s">
        <v>17</v>
      </c>
      <c r="G33">
        <v>5708.29</v>
      </c>
      <c r="H33">
        <v>289.67</v>
      </c>
    </row>
    <row r="34" spans="2:8" x14ac:dyDescent="0.35">
      <c r="B34" t="s">
        <v>50</v>
      </c>
      <c r="C34" t="s">
        <v>37</v>
      </c>
      <c r="D34" t="s">
        <v>11</v>
      </c>
      <c r="E34" t="s">
        <v>31</v>
      </c>
      <c r="F34" t="s">
        <v>9</v>
      </c>
      <c r="G34">
        <v>1251.78</v>
      </c>
      <c r="H34">
        <v>478.76</v>
      </c>
    </row>
    <row r="35" spans="2:8" x14ac:dyDescent="0.35">
      <c r="B35" t="s">
        <v>56</v>
      </c>
      <c r="C35" t="s">
        <v>14</v>
      </c>
      <c r="D35" t="s">
        <v>18</v>
      </c>
      <c r="E35" t="s">
        <v>19</v>
      </c>
      <c r="F35" t="s">
        <v>9</v>
      </c>
      <c r="G35">
        <v>3720.62</v>
      </c>
      <c r="H35">
        <v>2228.4299999999998</v>
      </c>
    </row>
    <row r="36" spans="2:8" x14ac:dyDescent="0.35">
      <c r="B36" t="s">
        <v>53</v>
      </c>
      <c r="C36" t="s">
        <v>22</v>
      </c>
      <c r="D36" t="s">
        <v>15</v>
      </c>
      <c r="E36" t="s">
        <v>25</v>
      </c>
      <c r="F36" t="s">
        <v>13</v>
      </c>
      <c r="G36">
        <v>9523.52</v>
      </c>
      <c r="H36">
        <v>3268.02</v>
      </c>
    </row>
    <row r="37" spans="2:8" x14ac:dyDescent="0.35">
      <c r="B37" t="s">
        <v>56</v>
      </c>
      <c r="C37" t="s">
        <v>22</v>
      </c>
      <c r="D37" t="s">
        <v>7</v>
      </c>
      <c r="E37" t="s">
        <v>39</v>
      </c>
      <c r="F37" t="s">
        <v>9</v>
      </c>
      <c r="G37">
        <v>2774.29</v>
      </c>
      <c r="H37">
        <v>454.3</v>
      </c>
    </row>
    <row r="38" spans="2:8" x14ac:dyDescent="0.35">
      <c r="B38" t="s">
        <v>54</v>
      </c>
      <c r="C38" t="s">
        <v>37</v>
      </c>
      <c r="D38" t="s">
        <v>7</v>
      </c>
      <c r="E38" t="s">
        <v>41</v>
      </c>
      <c r="F38" t="s">
        <v>21</v>
      </c>
      <c r="G38">
        <v>3788.17</v>
      </c>
      <c r="H38">
        <v>2227.1799999999998</v>
      </c>
    </row>
    <row r="39" spans="2:8" x14ac:dyDescent="0.35">
      <c r="B39" t="s">
        <v>54</v>
      </c>
      <c r="C39" t="s">
        <v>24</v>
      </c>
      <c r="D39" t="s">
        <v>18</v>
      </c>
      <c r="E39" t="s">
        <v>19</v>
      </c>
      <c r="F39" t="s">
        <v>26</v>
      </c>
      <c r="G39">
        <v>5553.06</v>
      </c>
      <c r="H39">
        <v>2256.86</v>
      </c>
    </row>
    <row r="40" spans="2:8" x14ac:dyDescent="0.35">
      <c r="B40" t="s">
        <v>50</v>
      </c>
      <c r="C40" t="s">
        <v>37</v>
      </c>
      <c r="D40" t="s">
        <v>7</v>
      </c>
      <c r="E40" t="s">
        <v>35</v>
      </c>
      <c r="F40" t="s">
        <v>36</v>
      </c>
      <c r="G40">
        <v>7640.85</v>
      </c>
      <c r="H40">
        <v>4524.8599999999997</v>
      </c>
    </row>
    <row r="41" spans="2:8" x14ac:dyDescent="0.35">
      <c r="B41" t="s">
        <v>53</v>
      </c>
      <c r="C41" t="s">
        <v>14</v>
      </c>
      <c r="D41" t="s">
        <v>7</v>
      </c>
      <c r="E41" t="s">
        <v>35</v>
      </c>
      <c r="F41" t="s">
        <v>36</v>
      </c>
      <c r="G41">
        <v>3304.9</v>
      </c>
      <c r="H41">
        <v>1529.44</v>
      </c>
    </row>
    <row r="42" spans="2:8" x14ac:dyDescent="0.35">
      <c r="B42" t="s">
        <v>52</v>
      </c>
      <c r="C42" t="s">
        <v>37</v>
      </c>
      <c r="D42" t="s">
        <v>27</v>
      </c>
      <c r="E42" t="s">
        <v>28</v>
      </c>
      <c r="F42" t="s">
        <v>13</v>
      </c>
      <c r="G42">
        <v>6488.17</v>
      </c>
      <c r="H42">
        <v>3978.21</v>
      </c>
    </row>
    <row r="43" spans="2:8" x14ac:dyDescent="0.35">
      <c r="B43" t="s">
        <v>59</v>
      </c>
      <c r="C43" t="s">
        <v>29</v>
      </c>
      <c r="D43" t="s">
        <v>7</v>
      </c>
      <c r="E43" t="s">
        <v>41</v>
      </c>
      <c r="F43" t="s">
        <v>36</v>
      </c>
      <c r="G43">
        <v>9839.82</v>
      </c>
      <c r="H43">
        <v>3939.1</v>
      </c>
    </row>
    <row r="44" spans="2:8" x14ac:dyDescent="0.35">
      <c r="B44" t="s">
        <v>51</v>
      </c>
      <c r="C44" t="s">
        <v>22</v>
      </c>
      <c r="D44" t="s">
        <v>11</v>
      </c>
      <c r="E44" t="s">
        <v>12</v>
      </c>
      <c r="F44" t="s">
        <v>13</v>
      </c>
      <c r="G44">
        <v>3712.82</v>
      </c>
      <c r="H44">
        <v>3263.23</v>
      </c>
    </row>
    <row r="45" spans="2:8" x14ac:dyDescent="0.35">
      <c r="B45" t="s">
        <v>55</v>
      </c>
      <c r="C45" t="s">
        <v>29</v>
      </c>
      <c r="D45" t="s">
        <v>15</v>
      </c>
      <c r="E45" t="s">
        <v>30</v>
      </c>
      <c r="F45" t="s">
        <v>9</v>
      </c>
      <c r="G45">
        <v>6866.73</v>
      </c>
      <c r="H45">
        <v>4423.2700000000004</v>
      </c>
    </row>
    <row r="46" spans="2:8" x14ac:dyDescent="0.35">
      <c r="B46" t="s">
        <v>53</v>
      </c>
      <c r="C46" t="s">
        <v>37</v>
      </c>
      <c r="D46" t="s">
        <v>18</v>
      </c>
      <c r="E46" t="s">
        <v>23</v>
      </c>
      <c r="F46" t="s">
        <v>9</v>
      </c>
      <c r="G46">
        <v>6460.53</v>
      </c>
      <c r="H46">
        <v>745.41</v>
      </c>
    </row>
    <row r="47" spans="2:8" x14ac:dyDescent="0.35">
      <c r="B47" t="s">
        <v>5</v>
      </c>
      <c r="C47" t="s">
        <v>14</v>
      </c>
      <c r="D47" t="s">
        <v>7</v>
      </c>
      <c r="E47" t="s">
        <v>41</v>
      </c>
      <c r="F47" t="s">
        <v>17</v>
      </c>
      <c r="G47">
        <v>9990.16</v>
      </c>
      <c r="H47">
        <v>7152.55</v>
      </c>
    </row>
    <row r="48" spans="2:8" x14ac:dyDescent="0.35">
      <c r="B48" t="s">
        <v>52</v>
      </c>
      <c r="C48" t="s">
        <v>22</v>
      </c>
      <c r="D48" t="s">
        <v>11</v>
      </c>
      <c r="E48" t="s">
        <v>34</v>
      </c>
      <c r="F48" t="s">
        <v>9</v>
      </c>
      <c r="G48">
        <v>5484.24</v>
      </c>
      <c r="H48">
        <v>1310.53</v>
      </c>
    </row>
    <row r="49" spans="2:8" x14ac:dyDescent="0.35">
      <c r="B49" t="s">
        <v>55</v>
      </c>
      <c r="C49" t="s">
        <v>24</v>
      </c>
      <c r="D49" t="s">
        <v>27</v>
      </c>
      <c r="E49" t="s">
        <v>38</v>
      </c>
      <c r="F49" t="s">
        <v>36</v>
      </c>
      <c r="G49">
        <v>2308.25</v>
      </c>
      <c r="H49">
        <v>1842.98</v>
      </c>
    </row>
    <row r="50" spans="2:8" x14ac:dyDescent="0.35">
      <c r="B50" t="s">
        <v>49</v>
      </c>
      <c r="C50" t="s">
        <v>29</v>
      </c>
      <c r="D50" t="s">
        <v>27</v>
      </c>
      <c r="E50" t="s">
        <v>32</v>
      </c>
      <c r="F50" t="s">
        <v>17</v>
      </c>
      <c r="G50">
        <v>2676.37</v>
      </c>
      <c r="H50">
        <v>1010.73</v>
      </c>
    </row>
    <row r="51" spans="2:8" x14ac:dyDescent="0.35">
      <c r="B51" t="s">
        <v>57</v>
      </c>
      <c r="C51" t="s">
        <v>37</v>
      </c>
      <c r="D51" t="s">
        <v>15</v>
      </c>
      <c r="E51" t="s">
        <v>16</v>
      </c>
      <c r="F51" t="s">
        <v>36</v>
      </c>
      <c r="G51">
        <v>7227.06</v>
      </c>
      <c r="H51">
        <v>5149.08</v>
      </c>
    </row>
    <row r="52" spans="2:8" x14ac:dyDescent="0.35">
      <c r="B52" t="s">
        <v>54</v>
      </c>
      <c r="C52" t="s">
        <v>24</v>
      </c>
      <c r="D52" t="s">
        <v>27</v>
      </c>
      <c r="E52" t="s">
        <v>38</v>
      </c>
      <c r="F52" t="s">
        <v>21</v>
      </c>
      <c r="G52">
        <v>5372.31</v>
      </c>
      <c r="H52">
        <v>4233.07</v>
      </c>
    </row>
    <row r="53" spans="2:8" x14ac:dyDescent="0.35">
      <c r="B53" t="s">
        <v>54</v>
      </c>
      <c r="C53" t="s">
        <v>29</v>
      </c>
      <c r="D53" t="s">
        <v>27</v>
      </c>
      <c r="E53" t="s">
        <v>28</v>
      </c>
      <c r="F53" t="s">
        <v>17</v>
      </c>
      <c r="G53">
        <v>8701.17</v>
      </c>
      <c r="H53">
        <v>4410.42</v>
      </c>
    </row>
    <row r="54" spans="2:8" x14ac:dyDescent="0.35">
      <c r="B54" t="s">
        <v>50</v>
      </c>
      <c r="C54" t="s">
        <v>37</v>
      </c>
      <c r="D54" t="s">
        <v>15</v>
      </c>
      <c r="E54" t="s">
        <v>40</v>
      </c>
      <c r="F54" t="s">
        <v>36</v>
      </c>
      <c r="G54">
        <v>3021.68</v>
      </c>
      <c r="H54">
        <v>655.8</v>
      </c>
    </row>
    <row r="55" spans="2:8" x14ac:dyDescent="0.35">
      <c r="B55" t="s">
        <v>52</v>
      </c>
      <c r="C55" t="s">
        <v>24</v>
      </c>
      <c r="D55" t="s">
        <v>27</v>
      </c>
      <c r="E55" t="s">
        <v>38</v>
      </c>
      <c r="F55" t="s">
        <v>36</v>
      </c>
      <c r="G55">
        <v>8956.6299999999992</v>
      </c>
      <c r="H55">
        <v>4038.86</v>
      </c>
    </row>
    <row r="56" spans="2:8" x14ac:dyDescent="0.35">
      <c r="B56" t="s">
        <v>55</v>
      </c>
      <c r="C56" t="s">
        <v>29</v>
      </c>
      <c r="D56" t="s">
        <v>11</v>
      </c>
      <c r="E56" t="s">
        <v>31</v>
      </c>
      <c r="F56" t="s">
        <v>9</v>
      </c>
      <c r="G56">
        <v>3598.37</v>
      </c>
      <c r="H56">
        <v>2396.0500000000002</v>
      </c>
    </row>
    <row r="57" spans="2:8" x14ac:dyDescent="0.35">
      <c r="B57" t="s">
        <v>59</v>
      </c>
      <c r="C57" t="s">
        <v>10</v>
      </c>
      <c r="D57" t="s">
        <v>15</v>
      </c>
      <c r="E57" t="s">
        <v>30</v>
      </c>
      <c r="F57" t="s">
        <v>36</v>
      </c>
      <c r="G57">
        <v>2727.34</v>
      </c>
      <c r="H57">
        <v>1513.75</v>
      </c>
    </row>
    <row r="58" spans="2:8" x14ac:dyDescent="0.35">
      <c r="B58" t="s">
        <v>53</v>
      </c>
      <c r="C58" t="s">
        <v>6</v>
      </c>
      <c r="D58" t="s">
        <v>18</v>
      </c>
      <c r="E58" t="s">
        <v>42</v>
      </c>
      <c r="F58" t="s">
        <v>9</v>
      </c>
      <c r="G58">
        <v>9937.5499999999993</v>
      </c>
      <c r="H58">
        <v>7188.04</v>
      </c>
    </row>
    <row r="59" spans="2:8" x14ac:dyDescent="0.35">
      <c r="B59" t="s">
        <v>49</v>
      </c>
      <c r="C59" t="s">
        <v>22</v>
      </c>
      <c r="D59" t="s">
        <v>11</v>
      </c>
      <c r="E59" t="s">
        <v>12</v>
      </c>
      <c r="F59" t="s">
        <v>9</v>
      </c>
      <c r="G59">
        <v>5381.29</v>
      </c>
      <c r="H59">
        <v>1610.64</v>
      </c>
    </row>
    <row r="60" spans="2:8" x14ac:dyDescent="0.35">
      <c r="B60" t="s">
        <v>56</v>
      </c>
      <c r="C60" t="s">
        <v>10</v>
      </c>
      <c r="D60" t="s">
        <v>27</v>
      </c>
      <c r="E60" t="s">
        <v>28</v>
      </c>
      <c r="F60" t="s">
        <v>9</v>
      </c>
      <c r="G60">
        <v>9712.16</v>
      </c>
      <c r="H60">
        <v>6861.75</v>
      </c>
    </row>
    <row r="61" spans="2:8" x14ac:dyDescent="0.35">
      <c r="B61" t="s">
        <v>54</v>
      </c>
      <c r="C61" t="s">
        <v>22</v>
      </c>
      <c r="D61" t="s">
        <v>27</v>
      </c>
      <c r="E61" t="s">
        <v>28</v>
      </c>
      <c r="F61" t="s">
        <v>13</v>
      </c>
      <c r="G61">
        <v>9104.2900000000009</v>
      </c>
      <c r="H61">
        <v>4342.49</v>
      </c>
    </row>
    <row r="62" spans="2:8" x14ac:dyDescent="0.35">
      <c r="B62" t="s">
        <v>52</v>
      </c>
      <c r="C62" t="s">
        <v>6</v>
      </c>
      <c r="D62" t="s">
        <v>11</v>
      </c>
      <c r="E62" t="s">
        <v>34</v>
      </c>
      <c r="F62" t="s">
        <v>9</v>
      </c>
      <c r="G62">
        <v>612.22</v>
      </c>
      <c r="H62">
        <v>81.2</v>
      </c>
    </row>
    <row r="63" spans="2:8" x14ac:dyDescent="0.35">
      <c r="B63" t="s">
        <v>55</v>
      </c>
      <c r="C63" t="s">
        <v>10</v>
      </c>
      <c r="D63" t="s">
        <v>18</v>
      </c>
      <c r="E63" t="s">
        <v>19</v>
      </c>
      <c r="F63" t="s">
        <v>9</v>
      </c>
      <c r="G63">
        <v>1254.8</v>
      </c>
      <c r="H63">
        <v>348.34</v>
      </c>
    </row>
    <row r="64" spans="2:8" x14ac:dyDescent="0.35">
      <c r="B64" t="s">
        <v>50</v>
      </c>
      <c r="C64" t="s">
        <v>6</v>
      </c>
      <c r="D64" t="s">
        <v>27</v>
      </c>
      <c r="E64" t="s">
        <v>32</v>
      </c>
      <c r="F64" t="s">
        <v>17</v>
      </c>
      <c r="G64">
        <v>7302.14</v>
      </c>
      <c r="H64">
        <v>212.01</v>
      </c>
    </row>
    <row r="65" spans="2:8" x14ac:dyDescent="0.35">
      <c r="B65" t="s">
        <v>59</v>
      </c>
      <c r="C65" t="s">
        <v>24</v>
      </c>
      <c r="D65" t="s">
        <v>27</v>
      </c>
      <c r="E65" t="s">
        <v>28</v>
      </c>
      <c r="F65" t="s">
        <v>26</v>
      </c>
      <c r="G65">
        <v>7622.37</v>
      </c>
      <c r="H65">
        <v>4974.68</v>
      </c>
    </row>
    <row r="66" spans="2:8" x14ac:dyDescent="0.35">
      <c r="B66" t="s">
        <v>5</v>
      </c>
      <c r="C66" t="s">
        <v>24</v>
      </c>
      <c r="D66" t="s">
        <v>15</v>
      </c>
      <c r="E66" t="s">
        <v>30</v>
      </c>
      <c r="F66" t="s">
        <v>36</v>
      </c>
      <c r="G66">
        <v>2560.33</v>
      </c>
      <c r="H66">
        <v>1580.31</v>
      </c>
    </row>
    <row r="67" spans="2:8" x14ac:dyDescent="0.35">
      <c r="B67" t="s">
        <v>5</v>
      </c>
      <c r="C67" t="s">
        <v>6</v>
      </c>
      <c r="D67" t="s">
        <v>18</v>
      </c>
      <c r="E67" t="s">
        <v>19</v>
      </c>
      <c r="F67" t="s">
        <v>9</v>
      </c>
      <c r="G67">
        <v>2340.3000000000002</v>
      </c>
      <c r="H67">
        <v>297.27</v>
      </c>
    </row>
    <row r="68" spans="2:8" x14ac:dyDescent="0.35">
      <c r="B68" t="s">
        <v>53</v>
      </c>
      <c r="C68" t="s">
        <v>29</v>
      </c>
      <c r="D68" t="s">
        <v>11</v>
      </c>
      <c r="E68" t="s">
        <v>34</v>
      </c>
      <c r="F68" t="s">
        <v>17</v>
      </c>
      <c r="G68">
        <v>8967.25</v>
      </c>
      <c r="H68">
        <v>1088.21</v>
      </c>
    </row>
    <row r="69" spans="2:8" x14ac:dyDescent="0.35">
      <c r="B69" t="s">
        <v>58</v>
      </c>
      <c r="C69" t="s">
        <v>29</v>
      </c>
      <c r="D69" t="s">
        <v>7</v>
      </c>
      <c r="E69" t="s">
        <v>35</v>
      </c>
      <c r="F69" t="s">
        <v>17</v>
      </c>
      <c r="G69">
        <v>7815.24</v>
      </c>
      <c r="H69">
        <v>4640.09</v>
      </c>
    </row>
    <row r="70" spans="2:8" x14ac:dyDescent="0.35">
      <c r="B70" t="s">
        <v>58</v>
      </c>
      <c r="C70" t="s">
        <v>14</v>
      </c>
      <c r="D70" t="s">
        <v>11</v>
      </c>
      <c r="E70" t="s">
        <v>20</v>
      </c>
      <c r="F70" t="s">
        <v>17</v>
      </c>
      <c r="G70">
        <v>1269.5999999999999</v>
      </c>
      <c r="H70">
        <v>1097.05</v>
      </c>
    </row>
    <row r="71" spans="2:8" x14ac:dyDescent="0.35">
      <c r="B71" t="s">
        <v>54</v>
      </c>
      <c r="C71" t="s">
        <v>24</v>
      </c>
      <c r="D71" t="s">
        <v>27</v>
      </c>
      <c r="E71" t="s">
        <v>43</v>
      </c>
      <c r="F71" t="s">
        <v>13</v>
      </c>
      <c r="G71">
        <v>6333.05</v>
      </c>
      <c r="H71">
        <v>4493.8100000000004</v>
      </c>
    </row>
    <row r="72" spans="2:8" x14ac:dyDescent="0.35">
      <c r="B72" t="s">
        <v>50</v>
      </c>
      <c r="C72" t="s">
        <v>10</v>
      </c>
      <c r="D72" t="s">
        <v>15</v>
      </c>
      <c r="E72" t="s">
        <v>25</v>
      </c>
      <c r="F72" t="s">
        <v>17</v>
      </c>
      <c r="G72">
        <v>2894.66</v>
      </c>
      <c r="H72">
        <v>2417.04</v>
      </c>
    </row>
    <row r="73" spans="2:8" x14ac:dyDescent="0.35">
      <c r="B73" t="s">
        <v>50</v>
      </c>
      <c r="C73" t="s">
        <v>29</v>
      </c>
      <c r="D73" t="s">
        <v>11</v>
      </c>
      <c r="E73" t="s">
        <v>12</v>
      </c>
      <c r="F73" t="s">
        <v>9</v>
      </c>
      <c r="G73">
        <v>6710.53</v>
      </c>
      <c r="H73">
        <v>4605.67</v>
      </c>
    </row>
    <row r="74" spans="2:8" x14ac:dyDescent="0.35">
      <c r="B74" t="s">
        <v>49</v>
      </c>
      <c r="C74" t="s">
        <v>24</v>
      </c>
      <c r="D74" t="s">
        <v>18</v>
      </c>
      <c r="E74" t="s">
        <v>23</v>
      </c>
      <c r="F74" t="s">
        <v>36</v>
      </c>
      <c r="G74">
        <v>2832.91</v>
      </c>
      <c r="H74">
        <v>2464.64</v>
      </c>
    </row>
    <row r="75" spans="2:8" x14ac:dyDescent="0.35">
      <c r="B75" t="s">
        <v>54</v>
      </c>
      <c r="C75" t="s">
        <v>29</v>
      </c>
      <c r="D75" t="s">
        <v>18</v>
      </c>
      <c r="E75" t="s">
        <v>42</v>
      </c>
      <c r="F75" t="s">
        <v>17</v>
      </c>
      <c r="G75">
        <v>3711.91</v>
      </c>
      <c r="H75">
        <v>911.44</v>
      </c>
    </row>
    <row r="76" spans="2:8" x14ac:dyDescent="0.35">
      <c r="B76" t="s">
        <v>56</v>
      </c>
      <c r="C76" t="s">
        <v>14</v>
      </c>
      <c r="D76" t="s">
        <v>15</v>
      </c>
      <c r="E76" t="s">
        <v>25</v>
      </c>
      <c r="F76" t="s">
        <v>26</v>
      </c>
      <c r="G76">
        <v>5574.28</v>
      </c>
      <c r="H76">
        <v>697.25</v>
      </c>
    </row>
    <row r="77" spans="2:8" x14ac:dyDescent="0.35">
      <c r="B77" t="s">
        <v>57</v>
      </c>
      <c r="C77" t="s">
        <v>24</v>
      </c>
      <c r="D77" t="s">
        <v>11</v>
      </c>
      <c r="E77" t="s">
        <v>20</v>
      </c>
      <c r="F77" t="s">
        <v>13</v>
      </c>
      <c r="G77">
        <v>5732.96</v>
      </c>
      <c r="H77">
        <v>195.59</v>
      </c>
    </row>
    <row r="78" spans="2:8" x14ac:dyDescent="0.35">
      <c r="B78" t="s">
        <v>49</v>
      </c>
      <c r="C78" t="s">
        <v>37</v>
      </c>
      <c r="D78" t="s">
        <v>27</v>
      </c>
      <c r="E78" t="s">
        <v>28</v>
      </c>
      <c r="F78" t="s">
        <v>9</v>
      </c>
      <c r="G78">
        <v>8381.41</v>
      </c>
      <c r="H78">
        <v>6322.48</v>
      </c>
    </row>
    <row r="79" spans="2:8" x14ac:dyDescent="0.35">
      <c r="B79" t="s">
        <v>54</v>
      </c>
      <c r="C79" t="s">
        <v>14</v>
      </c>
      <c r="D79" t="s">
        <v>11</v>
      </c>
      <c r="E79" t="s">
        <v>34</v>
      </c>
      <c r="F79" t="s">
        <v>26</v>
      </c>
      <c r="G79">
        <v>6715.85</v>
      </c>
      <c r="H79">
        <v>5193.37</v>
      </c>
    </row>
    <row r="80" spans="2:8" x14ac:dyDescent="0.35">
      <c r="B80" t="s">
        <v>57</v>
      </c>
      <c r="C80" t="s">
        <v>29</v>
      </c>
      <c r="D80" t="s">
        <v>7</v>
      </c>
      <c r="E80" t="s">
        <v>41</v>
      </c>
      <c r="F80" t="s">
        <v>21</v>
      </c>
      <c r="G80">
        <v>1999.52</v>
      </c>
      <c r="H80">
        <v>676.28</v>
      </c>
    </row>
    <row r="81" spans="2:8" x14ac:dyDescent="0.35">
      <c r="B81" t="s">
        <v>53</v>
      </c>
      <c r="C81" t="s">
        <v>10</v>
      </c>
      <c r="D81" t="s">
        <v>15</v>
      </c>
      <c r="E81" t="s">
        <v>25</v>
      </c>
      <c r="F81" t="s">
        <v>17</v>
      </c>
      <c r="G81">
        <v>600.72</v>
      </c>
      <c r="H81">
        <v>139.96</v>
      </c>
    </row>
    <row r="82" spans="2:8" x14ac:dyDescent="0.35">
      <c r="B82" t="s">
        <v>5</v>
      </c>
      <c r="C82" t="s">
        <v>22</v>
      </c>
      <c r="D82" t="s">
        <v>11</v>
      </c>
      <c r="E82" t="s">
        <v>31</v>
      </c>
      <c r="F82" t="s">
        <v>9</v>
      </c>
      <c r="G82">
        <v>2127.62</v>
      </c>
      <c r="H82">
        <v>31.04</v>
      </c>
    </row>
    <row r="83" spans="2:8" x14ac:dyDescent="0.35">
      <c r="B83" t="s">
        <v>52</v>
      </c>
      <c r="C83" t="s">
        <v>37</v>
      </c>
      <c r="D83" t="s">
        <v>11</v>
      </c>
      <c r="E83" t="s">
        <v>31</v>
      </c>
      <c r="F83" t="s">
        <v>9</v>
      </c>
      <c r="G83">
        <v>3735.72</v>
      </c>
      <c r="H83">
        <v>2694.71</v>
      </c>
    </row>
    <row r="84" spans="2:8" x14ac:dyDescent="0.35">
      <c r="B84" t="s">
        <v>56</v>
      </c>
      <c r="C84" t="s">
        <v>37</v>
      </c>
      <c r="D84" t="s">
        <v>15</v>
      </c>
      <c r="E84" t="s">
        <v>16</v>
      </c>
      <c r="F84" t="s">
        <v>17</v>
      </c>
      <c r="G84">
        <v>2856.86</v>
      </c>
      <c r="H84">
        <v>2120.92</v>
      </c>
    </row>
    <row r="85" spans="2:8" x14ac:dyDescent="0.35">
      <c r="B85" t="s">
        <v>51</v>
      </c>
      <c r="C85" t="s">
        <v>10</v>
      </c>
      <c r="D85" t="s">
        <v>27</v>
      </c>
      <c r="E85" t="s">
        <v>28</v>
      </c>
      <c r="F85" t="s">
        <v>36</v>
      </c>
      <c r="G85">
        <v>1342.77</v>
      </c>
      <c r="H85">
        <v>980.78</v>
      </c>
    </row>
    <row r="86" spans="2:8" x14ac:dyDescent="0.35">
      <c r="B86" t="s">
        <v>53</v>
      </c>
      <c r="C86" t="s">
        <v>37</v>
      </c>
      <c r="D86" t="s">
        <v>11</v>
      </c>
      <c r="E86" t="s">
        <v>12</v>
      </c>
      <c r="F86" t="s">
        <v>13</v>
      </c>
      <c r="G86">
        <v>4869.2299999999996</v>
      </c>
      <c r="H86">
        <v>3917.47</v>
      </c>
    </row>
    <row r="87" spans="2:8" x14ac:dyDescent="0.35">
      <c r="B87" t="s">
        <v>59</v>
      </c>
      <c r="C87" t="s">
        <v>29</v>
      </c>
      <c r="D87" t="s">
        <v>15</v>
      </c>
      <c r="E87" t="s">
        <v>25</v>
      </c>
      <c r="F87" t="s">
        <v>9</v>
      </c>
      <c r="G87">
        <v>5444.61</v>
      </c>
      <c r="H87">
        <v>1132.7</v>
      </c>
    </row>
    <row r="88" spans="2:8" x14ac:dyDescent="0.35">
      <c r="B88" t="s">
        <v>51</v>
      </c>
      <c r="C88" t="s">
        <v>14</v>
      </c>
      <c r="D88" t="s">
        <v>7</v>
      </c>
      <c r="E88" t="s">
        <v>8</v>
      </c>
      <c r="F88" t="s">
        <v>9</v>
      </c>
      <c r="G88">
        <v>5891.91</v>
      </c>
      <c r="H88">
        <v>445.9</v>
      </c>
    </row>
    <row r="89" spans="2:8" x14ac:dyDescent="0.35">
      <c r="B89" t="s">
        <v>58</v>
      </c>
      <c r="C89" t="s">
        <v>14</v>
      </c>
      <c r="D89" t="s">
        <v>18</v>
      </c>
      <c r="E89" t="s">
        <v>19</v>
      </c>
      <c r="F89" t="s">
        <v>26</v>
      </c>
      <c r="G89">
        <v>949.88</v>
      </c>
      <c r="H89">
        <v>578.25</v>
      </c>
    </row>
    <row r="90" spans="2:8" x14ac:dyDescent="0.35">
      <c r="B90" t="s">
        <v>50</v>
      </c>
      <c r="C90" t="s">
        <v>37</v>
      </c>
      <c r="D90" t="s">
        <v>15</v>
      </c>
      <c r="E90" t="s">
        <v>25</v>
      </c>
      <c r="F90" t="s">
        <v>13</v>
      </c>
      <c r="G90">
        <v>580.63</v>
      </c>
      <c r="H90">
        <v>126.29</v>
      </c>
    </row>
    <row r="91" spans="2:8" x14ac:dyDescent="0.35">
      <c r="B91" t="s">
        <v>55</v>
      </c>
      <c r="C91" t="s">
        <v>22</v>
      </c>
      <c r="D91" t="s">
        <v>11</v>
      </c>
      <c r="E91" t="s">
        <v>31</v>
      </c>
      <c r="F91" t="s">
        <v>13</v>
      </c>
      <c r="G91">
        <v>4376.82</v>
      </c>
      <c r="H91">
        <v>2440.69</v>
      </c>
    </row>
    <row r="92" spans="2:8" x14ac:dyDescent="0.35">
      <c r="B92" t="s">
        <v>51</v>
      </c>
      <c r="C92" t="s">
        <v>37</v>
      </c>
      <c r="D92" t="s">
        <v>18</v>
      </c>
      <c r="E92" t="s">
        <v>23</v>
      </c>
      <c r="F92" t="s">
        <v>13</v>
      </c>
      <c r="G92">
        <v>5329.19</v>
      </c>
      <c r="H92">
        <v>709.28</v>
      </c>
    </row>
    <row r="93" spans="2:8" x14ac:dyDescent="0.35">
      <c r="B93" t="s">
        <v>49</v>
      </c>
      <c r="C93" t="s">
        <v>37</v>
      </c>
      <c r="D93" t="s">
        <v>7</v>
      </c>
      <c r="E93" t="s">
        <v>35</v>
      </c>
      <c r="F93" t="s">
        <v>17</v>
      </c>
      <c r="G93">
        <v>4789.41</v>
      </c>
      <c r="H93">
        <v>2629.17</v>
      </c>
    </row>
    <row r="94" spans="2:8" x14ac:dyDescent="0.35">
      <c r="B94" t="s">
        <v>53</v>
      </c>
      <c r="C94" t="s">
        <v>24</v>
      </c>
      <c r="D94" t="s">
        <v>27</v>
      </c>
      <c r="E94" t="s">
        <v>43</v>
      </c>
      <c r="F94" t="s">
        <v>36</v>
      </c>
      <c r="G94">
        <v>2299.36</v>
      </c>
      <c r="H94">
        <v>1915.5</v>
      </c>
    </row>
    <row r="95" spans="2:8" x14ac:dyDescent="0.35">
      <c r="B95" t="s">
        <v>52</v>
      </c>
      <c r="C95" t="s">
        <v>22</v>
      </c>
      <c r="D95" t="s">
        <v>11</v>
      </c>
      <c r="E95" t="s">
        <v>31</v>
      </c>
      <c r="F95" t="s">
        <v>17</v>
      </c>
      <c r="G95">
        <v>745.98</v>
      </c>
      <c r="H95">
        <v>277.54000000000002</v>
      </c>
    </row>
    <row r="96" spans="2:8" x14ac:dyDescent="0.35">
      <c r="B96" t="s">
        <v>49</v>
      </c>
      <c r="C96" t="s">
        <v>24</v>
      </c>
      <c r="D96" t="s">
        <v>15</v>
      </c>
      <c r="E96" t="s">
        <v>30</v>
      </c>
      <c r="F96" t="s">
        <v>17</v>
      </c>
      <c r="G96">
        <v>8558.85</v>
      </c>
      <c r="H96">
        <v>4423.1000000000004</v>
      </c>
    </row>
    <row r="97" spans="2:8" x14ac:dyDescent="0.35">
      <c r="B97" t="s">
        <v>55</v>
      </c>
      <c r="C97" t="s">
        <v>10</v>
      </c>
      <c r="D97" t="s">
        <v>15</v>
      </c>
      <c r="E97" t="s">
        <v>16</v>
      </c>
      <c r="F97" t="s">
        <v>9</v>
      </c>
      <c r="G97">
        <v>1630.03</v>
      </c>
      <c r="H97">
        <v>948.42</v>
      </c>
    </row>
    <row r="98" spans="2:8" x14ac:dyDescent="0.35">
      <c r="B98" t="s">
        <v>49</v>
      </c>
      <c r="C98" t="s">
        <v>22</v>
      </c>
      <c r="D98" t="s">
        <v>27</v>
      </c>
      <c r="E98" t="s">
        <v>32</v>
      </c>
      <c r="F98" t="s">
        <v>9</v>
      </c>
      <c r="G98">
        <v>3582.45</v>
      </c>
      <c r="H98">
        <v>944.91</v>
      </c>
    </row>
    <row r="99" spans="2:8" x14ac:dyDescent="0.35">
      <c r="B99" t="s">
        <v>49</v>
      </c>
      <c r="C99" t="s">
        <v>22</v>
      </c>
      <c r="D99" t="s">
        <v>27</v>
      </c>
      <c r="E99" t="s">
        <v>32</v>
      </c>
      <c r="F99" t="s">
        <v>13</v>
      </c>
      <c r="G99">
        <v>4806.49</v>
      </c>
      <c r="H99">
        <v>842.36</v>
      </c>
    </row>
    <row r="100" spans="2:8" x14ac:dyDescent="0.35">
      <c r="B100" t="s">
        <v>55</v>
      </c>
      <c r="C100" t="s">
        <v>24</v>
      </c>
      <c r="D100" t="s">
        <v>27</v>
      </c>
      <c r="E100" t="s">
        <v>28</v>
      </c>
      <c r="F100" t="s">
        <v>9</v>
      </c>
      <c r="G100">
        <v>8035.93</v>
      </c>
      <c r="H100">
        <v>2917.09</v>
      </c>
    </row>
    <row r="101" spans="2:8" x14ac:dyDescent="0.35">
      <c r="B101" t="s">
        <v>50</v>
      </c>
      <c r="C101" t="s">
        <v>6</v>
      </c>
      <c r="D101" t="s">
        <v>18</v>
      </c>
      <c r="E101" t="s">
        <v>23</v>
      </c>
      <c r="F101" t="s">
        <v>9</v>
      </c>
      <c r="G101">
        <v>1021.24</v>
      </c>
      <c r="H101">
        <v>407.07</v>
      </c>
    </row>
    <row r="102" spans="2:8" x14ac:dyDescent="0.35">
      <c r="B102" t="s">
        <v>52</v>
      </c>
      <c r="C102" t="s">
        <v>22</v>
      </c>
      <c r="D102" t="s">
        <v>7</v>
      </c>
      <c r="E102" t="s">
        <v>35</v>
      </c>
      <c r="F102" t="s">
        <v>26</v>
      </c>
      <c r="G102">
        <v>3527.69</v>
      </c>
      <c r="H102">
        <v>1180.96</v>
      </c>
    </row>
    <row r="103" spans="2:8" x14ac:dyDescent="0.35">
      <c r="B103" t="s">
        <v>57</v>
      </c>
      <c r="C103" t="s">
        <v>29</v>
      </c>
      <c r="D103" t="s">
        <v>18</v>
      </c>
      <c r="E103" t="s">
        <v>19</v>
      </c>
      <c r="F103" t="s">
        <v>36</v>
      </c>
      <c r="G103">
        <v>5826.46</v>
      </c>
      <c r="H103">
        <v>4300.93</v>
      </c>
    </row>
    <row r="104" spans="2:8" x14ac:dyDescent="0.35">
      <c r="B104" t="s">
        <v>58</v>
      </c>
      <c r="C104" t="s">
        <v>10</v>
      </c>
      <c r="D104" t="s">
        <v>11</v>
      </c>
      <c r="E104" t="s">
        <v>12</v>
      </c>
      <c r="F104" t="s">
        <v>9</v>
      </c>
      <c r="G104">
        <v>9376.5</v>
      </c>
      <c r="H104">
        <v>917.14</v>
      </c>
    </row>
    <row r="105" spans="2:8" x14ac:dyDescent="0.35">
      <c r="B105" t="s">
        <v>50</v>
      </c>
      <c r="C105" t="s">
        <v>6</v>
      </c>
      <c r="D105" t="s">
        <v>18</v>
      </c>
      <c r="E105" t="s">
        <v>33</v>
      </c>
      <c r="F105" t="s">
        <v>21</v>
      </c>
      <c r="G105">
        <v>3645.5</v>
      </c>
      <c r="H105">
        <v>687.2</v>
      </c>
    </row>
    <row r="106" spans="2:8" x14ac:dyDescent="0.35">
      <c r="B106" t="s">
        <v>55</v>
      </c>
      <c r="C106" t="s">
        <v>24</v>
      </c>
      <c r="D106" t="s">
        <v>15</v>
      </c>
      <c r="E106" t="s">
        <v>30</v>
      </c>
      <c r="F106" t="s">
        <v>9</v>
      </c>
      <c r="G106">
        <v>666.75</v>
      </c>
      <c r="H106">
        <v>412.78</v>
      </c>
    </row>
    <row r="107" spans="2:8" x14ac:dyDescent="0.35">
      <c r="B107" t="s">
        <v>53</v>
      </c>
      <c r="C107" t="s">
        <v>14</v>
      </c>
      <c r="D107" t="s">
        <v>15</v>
      </c>
      <c r="E107" t="s">
        <v>30</v>
      </c>
      <c r="F107" t="s">
        <v>17</v>
      </c>
      <c r="G107">
        <v>5020.32</v>
      </c>
      <c r="H107">
        <v>1839.86</v>
      </c>
    </row>
    <row r="108" spans="2:8" x14ac:dyDescent="0.35">
      <c r="B108" t="s">
        <v>5</v>
      </c>
      <c r="C108" t="s">
        <v>10</v>
      </c>
      <c r="D108" t="s">
        <v>18</v>
      </c>
      <c r="E108" t="s">
        <v>23</v>
      </c>
      <c r="F108" t="s">
        <v>9</v>
      </c>
      <c r="G108">
        <v>2664</v>
      </c>
      <c r="H108">
        <v>1103.1400000000001</v>
      </c>
    </row>
    <row r="109" spans="2:8" x14ac:dyDescent="0.35">
      <c r="B109" t="s">
        <v>56</v>
      </c>
      <c r="C109" t="s">
        <v>10</v>
      </c>
      <c r="D109" t="s">
        <v>18</v>
      </c>
      <c r="E109" t="s">
        <v>42</v>
      </c>
      <c r="F109" t="s">
        <v>13</v>
      </c>
      <c r="G109">
        <v>6252.79</v>
      </c>
      <c r="H109">
        <v>4829.1099999999997</v>
      </c>
    </row>
    <row r="110" spans="2:8" x14ac:dyDescent="0.35">
      <c r="B110" t="s">
        <v>56</v>
      </c>
      <c r="C110" t="s">
        <v>29</v>
      </c>
      <c r="D110" t="s">
        <v>11</v>
      </c>
      <c r="E110" t="s">
        <v>12</v>
      </c>
      <c r="F110" t="s">
        <v>36</v>
      </c>
      <c r="G110">
        <v>7547.82</v>
      </c>
      <c r="H110">
        <v>3850.16</v>
      </c>
    </row>
    <row r="111" spans="2:8" x14ac:dyDescent="0.35">
      <c r="B111" t="s">
        <v>54</v>
      </c>
      <c r="C111" t="s">
        <v>37</v>
      </c>
      <c r="D111" t="s">
        <v>15</v>
      </c>
      <c r="E111" t="s">
        <v>25</v>
      </c>
      <c r="F111" t="s">
        <v>36</v>
      </c>
      <c r="G111">
        <v>9636.9500000000007</v>
      </c>
      <c r="H111">
        <v>845.42</v>
      </c>
    </row>
    <row r="112" spans="2:8" x14ac:dyDescent="0.35">
      <c r="B112" t="s">
        <v>54</v>
      </c>
      <c r="C112" t="s">
        <v>22</v>
      </c>
      <c r="D112" t="s">
        <v>11</v>
      </c>
      <c r="E112" t="s">
        <v>12</v>
      </c>
      <c r="F112" t="s">
        <v>17</v>
      </c>
      <c r="G112">
        <v>352.89</v>
      </c>
      <c r="H112">
        <v>101.3</v>
      </c>
    </row>
    <row r="113" spans="2:8" x14ac:dyDescent="0.35">
      <c r="B113" t="s">
        <v>5</v>
      </c>
      <c r="C113" t="s">
        <v>10</v>
      </c>
      <c r="D113" t="s">
        <v>27</v>
      </c>
      <c r="E113" t="s">
        <v>28</v>
      </c>
      <c r="F113" t="s">
        <v>36</v>
      </c>
      <c r="G113">
        <v>5059.7</v>
      </c>
      <c r="H113">
        <v>919.79</v>
      </c>
    </row>
    <row r="114" spans="2:8" x14ac:dyDescent="0.35">
      <c r="B114" t="s">
        <v>56</v>
      </c>
      <c r="C114" t="s">
        <v>14</v>
      </c>
      <c r="D114" t="s">
        <v>15</v>
      </c>
      <c r="E114" t="s">
        <v>16</v>
      </c>
      <c r="F114" t="s">
        <v>13</v>
      </c>
      <c r="G114">
        <v>7407.02</v>
      </c>
      <c r="H114">
        <v>90.8</v>
      </c>
    </row>
    <row r="115" spans="2:8" x14ac:dyDescent="0.35">
      <c r="B115" t="s">
        <v>55</v>
      </c>
      <c r="C115" t="s">
        <v>22</v>
      </c>
      <c r="D115" t="s">
        <v>7</v>
      </c>
      <c r="E115" t="s">
        <v>35</v>
      </c>
      <c r="F115" t="s">
        <v>21</v>
      </c>
      <c r="G115">
        <v>6667.62</v>
      </c>
      <c r="H115">
        <v>1713.38</v>
      </c>
    </row>
    <row r="116" spans="2:8" x14ac:dyDescent="0.35">
      <c r="B116" t="s">
        <v>58</v>
      </c>
      <c r="C116" t="s">
        <v>6</v>
      </c>
      <c r="D116" t="s">
        <v>7</v>
      </c>
      <c r="E116" t="s">
        <v>35</v>
      </c>
      <c r="F116" t="s">
        <v>9</v>
      </c>
      <c r="G116">
        <v>3322.06</v>
      </c>
      <c r="H116">
        <v>2562.04</v>
      </c>
    </row>
    <row r="117" spans="2:8" x14ac:dyDescent="0.35">
      <c r="B117" t="s">
        <v>58</v>
      </c>
      <c r="C117" t="s">
        <v>22</v>
      </c>
      <c r="D117" t="s">
        <v>27</v>
      </c>
      <c r="E117" t="s">
        <v>38</v>
      </c>
      <c r="F117" t="s">
        <v>17</v>
      </c>
      <c r="G117">
        <v>6843.25</v>
      </c>
      <c r="H117">
        <v>2110.91</v>
      </c>
    </row>
    <row r="118" spans="2:8" x14ac:dyDescent="0.35">
      <c r="B118" t="s">
        <v>54</v>
      </c>
      <c r="C118" t="s">
        <v>24</v>
      </c>
      <c r="D118" t="s">
        <v>11</v>
      </c>
      <c r="E118" t="s">
        <v>34</v>
      </c>
      <c r="F118" t="s">
        <v>17</v>
      </c>
      <c r="G118">
        <v>2571.37</v>
      </c>
      <c r="H118">
        <v>1336.75</v>
      </c>
    </row>
    <row r="119" spans="2:8" x14ac:dyDescent="0.35">
      <c r="B119" t="s">
        <v>57</v>
      </c>
      <c r="C119" t="s">
        <v>24</v>
      </c>
      <c r="D119" t="s">
        <v>18</v>
      </c>
      <c r="E119" t="s">
        <v>19</v>
      </c>
      <c r="F119" t="s">
        <v>13</v>
      </c>
      <c r="G119">
        <v>7479.72</v>
      </c>
      <c r="H119">
        <v>3389.93</v>
      </c>
    </row>
    <row r="120" spans="2:8" x14ac:dyDescent="0.35">
      <c r="B120" t="s">
        <v>56</v>
      </c>
      <c r="C120" t="s">
        <v>10</v>
      </c>
      <c r="D120" t="s">
        <v>27</v>
      </c>
      <c r="E120" t="s">
        <v>32</v>
      </c>
      <c r="F120" t="s">
        <v>9</v>
      </c>
      <c r="G120">
        <v>7591.39</v>
      </c>
      <c r="H120">
        <v>3261.65</v>
      </c>
    </row>
    <row r="121" spans="2:8" x14ac:dyDescent="0.35">
      <c r="B121" t="s">
        <v>59</v>
      </c>
      <c r="C121" t="s">
        <v>37</v>
      </c>
      <c r="D121" t="s">
        <v>15</v>
      </c>
      <c r="E121" t="s">
        <v>40</v>
      </c>
      <c r="F121" t="s">
        <v>21</v>
      </c>
      <c r="G121">
        <v>8744.75</v>
      </c>
      <c r="H121">
        <v>4083.16</v>
      </c>
    </row>
    <row r="122" spans="2:8" x14ac:dyDescent="0.35">
      <c r="B122" t="s">
        <v>52</v>
      </c>
      <c r="C122" t="s">
        <v>37</v>
      </c>
      <c r="D122" t="s">
        <v>15</v>
      </c>
      <c r="E122" t="s">
        <v>16</v>
      </c>
      <c r="F122" t="s">
        <v>9</v>
      </c>
      <c r="G122">
        <v>6543.09</v>
      </c>
      <c r="H122">
        <v>4343.0200000000004</v>
      </c>
    </row>
    <row r="123" spans="2:8" x14ac:dyDescent="0.35">
      <c r="B123" t="s">
        <v>55</v>
      </c>
      <c r="C123" t="s">
        <v>22</v>
      </c>
      <c r="D123" t="s">
        <v>18</v>
      </c>
      <c r="E123" t="s">
        <v>33</v>
      </c>
      <c r="F123" t="s">
        <v>9</v>
      </c>
      <c r="G123">
        <v>9451.36</v>
      </c>
      <c r="H123">
        <v>3445.57</v>
      </c>
    </row>
    <row r="124" spans="2:8" x14ac:dyDescent="0.35">
      <c r="B124" t="s">
        <v>55</v>
      </c>
      <c r="C124" t="s">
        <v>29</v>
      </c>
      <c r="D124" t="s">
        <v>7</v>
      </c>
      <c r="E124" t="s">
        <v>39</v>
      </c>
      <c r="F124" t="s">
        <v>26</v>
      </c>
      <c r="G124">
        <v>1622.03</v>
      </c>
      <c r="H124">
        <v>164.11</v>
      </c>
    </row>
    <row r="125" spans="2:8" x14ac:dyDescent="0.35">
      <c r="B125" t="s">
        <v>57</v>
      </c>
      <c r="C125" t="s">
        <v>29</v>
      </c>
      <c r="D125" t="s">
        <v>18</v>
      </c>
      <c r="E125" t="s">
        <v>23</v>
      </c>
      <c r="F125" t="s">
        <v>9</v>
      </c>
      <c r="G125">
        <v>5157.5600000000004</v>
      </c>
      <c r="H125">
        <v>3843.67</v>
      </c>
    </row>
    <row r="126" spans="2:8" x14ac:dyDescent="0.35">
      <c r="B126" t="s">
        <v>56</v>
      </c>
      <c r="C126" t="s">
        <v>37</v>
      </c>
      <c r="D126" t="s">
        <v>27</v>
      </c>
      <c r="E126" t="s">
        <v>32</v>
      </c>
      <c r="F126" t="s">
        <v>9</v>
      </c>
      <c r="G126">
        <v>7831.92</v>
      </c>
      <c r="H126">
        <v>6310.48</v>
      </c>
    </row>
    <row r="127" spans="2:8" x14ac:dyDescent="0.35">
      <c r="B127" t="s">
        <v>58</v>
      </c>
      <c r="C127" t="s">
        <v>29</v>
      </c>
      <c r="D127" t="s">
        <v>7</v>
      </c>
      <c r="E127" t="s">
        <v>8</v>
      </c>
      <c r="F127" t="s">
        <v>17</v>
      </c>
      <c r="G127">
        <v>4722.2299999999996</v>
      </c>
      <c r="H127">
        <v>2653.62</v>
      </c>
    </row>
    <row r="128" spans="2:8" x14ac:dyDescent="0.35">
      <c r="B128" t="s">
        <v>57</v>
      </c>
      <c r="C128" t="s">
        <v>6</v>
      </c>
      <c r="D128" t="s">
        <v>7</v>
      </c>
      <c r="E128" t="s">
        <v>39</v>
      </c>
      <c r="F128" t="s">
        <v>21</v>
      </c>
      <c r="G128">
        <v>2235.4</v>
      </c>
      <c r="H128">
        <v>976.75</v>
      </c>
    </row>
    <row r="129" spans="2:8" x14ac:dyDescent="0.35">
      <c r="B129" t="s">
        <v>50</v>
      </c>
      <c r="C129" t="s">
        <v>22</v>
      </c>
      <c r="D129" t="s">
        <v>15</v>
      </c>
      <c r="E129" t="s">
        <v>30</v>
      </c>
      <c r="F129" t="s">
        <v>9</v>
      </c>
      <c r="G129">
        <v>8559.49</v>
      </c>
      <c r="H129">
        <v>4310.71</v>
      </c>
    </row>
    <row r="130" spans="2:8" x14ac:dyDescent="0.35">
      <c r="B130" t="s">
        <v>49</v>
      </c>
      <c r="C130" t="s">
        <v>24</v>
      </c>
      <c r="D130" t="s">
        <v>7</v>
      </c>
      <c r="E130" t="s">
        <v>41</v>
      </c>
      <c r="F130" t="s">
        <v>21</v>
      </c>
      <c r="G130">
        <v>960.08</v>
      </c>
      <c r="H130">
        <v>117.05</v>
      </c>
    </row>
    <row r="131" spans="2:8" x14ac:dyDescent="0.35">
      <c r="B131" t="s">
        <v>55</v>
      </c>
      <c r="C131" t="s">
        <v>29</v>
      </c>
      <c r="D131" t="s">
        <v>11</v>
      </c>
      <c r="E131" t="s">
        <v>34</v>
      </c>
      <c r="F131" t="s">
        <v>26</v>
      </c>
      <c r="G131">
        <v>7735.05</v>
      </c>
      <c r="H131">
        <v>908.26</v>
      </c>
    </row>
    <row r="132" spans="2:8" x14ac:dyDescent="0.35">
      <c r="B132" t="s">
        <v>59</v>
      </c>
      <c r="C132" t="s">
        <v>6</v>
      </c>
      <c r="D132" t="s">
        <v>15</v>
      </c>
      <c r="E132" t="s">
        <v>25</v>
      </c>
      <c r="F132" t="s">
        <v>17</v>
      </c>
      <c r="G132">
        <v>4084.07</v>
      </c>
      <c r="H132">
        <v>2888.94</v>
      </c>
    </row>
    <row r="133" spans="2:8" x14ac:dyDescent="0.35">
      <c r="B133" t="s">
        <v>58</v>
      </c>
      <c r="C133" t="s">
        <v>29</v>
      </c>
      <c r="D133" t="s">
        <v>15</v>
      </c>
      <c r="E133" t="s">
        <v>30</v>
      </c>
      <c r="F133" t="s">
        <v>26</v>
      </c>
      <c r="G133">
        <v>933.26</v>
      </c>
      <c r="H133">
        <v>509.09</v>
      </c>
    </row>
    <row r="134" spans="2:8" x14ac:dyDescent="0.35">
      <c r="B134" t="s">
        <v>58</v>
      </c>
      <c r="C134" t="s">
        <v>22</v>
      </c>
      <c r="D134" t="s">
        <v>11</v>
      </c>
      <c r="E134" t="s">
        <v>20</v>
      </c>
      <c r="F134" t="s">
        <v>17</v>
      </c>
      <c r="G134">
        <v>2900.45</v>
      </c>
      <c r="H134">
        <v>18.82</v>
      </c>
    </row>
    <row r="135" spans="2:8" x14ac:dyDescent="0.35">
      <c r="B135" t="s">
        <v>58</v>
      </c>
      <c r="C135" t="s">
        <v>6</v>
      </c>
      <c r="D135" t="s">
        <v>27</v>
      </c>
      <c r="E135" t="s">
        <v>38</v>
      </c>
      <c r="F135" t="s">
        <v>21</v>
      </c>
      <c r="G135">
        <v>5890.36</v>
      </c>
      <c r="H135">
        <v>371.14</v>
      </c>
    </row>
    <row r="136" spans="2:8" x14ac:dyDescent="0.35">
      <c r="B136" t="s">
        <v>50</v>
      </c>
      <c r="C136" t="s">
        <v>29</v>
      </c>
      <c r="D136" t="s">
        <v>7</v>
      </c>
      <c r="E136" t="s">
        <v>8</v>
      </c>
      <c r="F136" t="s">
        <v>9</v>
      </c>
      <c r="G136">
        <v>6569.98</v>
      </c>
      <c r="H136">
        <v>3789.26</v>
      </c>
    </row>
    <row r="137" spans="2:8" x14ac:dyDescent="0.35">
      <c r="B137" t="s">
        <v>52</v>
      </c>
      <c r="C137" t="s">
        <v>14</v>
      </c>
      <c r="D137" t="s">
        <v>7</v>
      </c>
      <c r="E137" t="s">
        <v>41</v>
      </c>
      <c r="F137" t="s">
        <v>9</v>
      </c>
      <c r="G137">
        <v>8306.7000000000007</v>
      </c>
      <c r="H137">
        <v>2662.93</v>
      </c>
    </row>
    <row r="138" spans="2:8" x14ac:dyDescent="0.35">
      <c r="B138" t="s">
        <v>54</v>
      </c>
      <c r="C138" t="s">
        <v>6</v>
      </c>
      <c r="D138" t="s">
        <v>18</v>
      </c>
      <c r="E138" t="s">
        <v>33</v>
      </c>
      <c r="F138" t="s">
        <v>36</v>
      </c>
      <c r="G138">
        <v>3571.72</v>
      </c>
      <c r="H138">
        <v>152.5</v>
      </c>
    </row>
    <row r="139" spans="2:8" x14ac:dyDescent="0.35">
      <c r="B139" t="s">
        <v>59</v>
      </c>
      <c r="C139" t="s">
        <v>22</v>
      </c>
      <c r="D139" t="s">
        <v>7</v>
      </c>
      <c r="E139" t="s">
        <v>39</v>
      </c>
      <c r="F139" t="s">
        <v>9</v>
      </c>
      <c r="G139">
        <v>5441.76</v>
      </c>
      <c r="H139">
        <v>531.24</v>
      </c>
    </row>
    <row r="140" spans="2:8" x14ac:dyDescent="0.35">
      <c r="B140" t="s">
        <v>5</v>
      </c>
      <c r="C140" t="s">
        <v>29</v>
      </c>
      <c r="D140" t="s">
        <v>18</v>
      </c>
      <c r="E140" t="s">
        <v>23</v>
      </c>
      <c r="F140" t="s">
        <v>26</v>
      </c>
      <c r="G140">
        <v>5487.68</v>
      </c>
      <c r="H140">
        <v>818.16</v>
      </c>
    </row>
    <row r="141" spans="2:8" x14ac:dyDescent="0.35">
      <c r="B141" t="s">
        <v>59</v>
      </c>
      <c r="C141" t="s">
        <v>24</v>
      </c>
      <c r="D141" t="s">
        <v>27</v>
      </c>
      <c r="E141" t="s">
        <v>28</v>
      </c>
      <c r="F141" t="s">
        <v>26</v>
      </c>
      <c r="G141">
        <v>1470.28</v>
      </c>
      <c r="H141">
        <v>934.06</v>
      </c>
    </row>
    <row r="142" spans="2:8" x14ac:dyDescent="0.35">
      <c r="B142" t="s">
        <v>51</v>
      </c>
      <c r="C142" t="s">
        <v>6</v>
      </c>
      <c r="D142" t="s">
        <v>11</v>
      </c>
      <c r="E142" t="s">
        <v>12</v>
      </c>
      <c r="F142" t="s">
        <v>21</v>
      </c>
      <c r="G142">
        <v>4247.75</v>
      </c>
      <c r="H142">
        <v>1950.02</v>
      </c>
    </row>
    <row r="143" spans="2:8" x14ac:dyDescent="0.35">
      <c r="B143" t="s">
        <v>50</v>
      </c>
      <c r="C143" t="s">
        <v>6</v>
      </c>
      <c r="D143" t="s">
        <v>27</v>
      </c>
      <c r="E143" t="s">
        <v>43</v>
      </c>
      <c r="F143" t="s">
        <v>36</v>
      </c>
      <c r="G143">
        <v>3686.64</v>
      </c>
      <c r="H143">
        <v>187.65</v>
      </c>
    </row>
    <row r="144" spans="2:8" x14ac:dyDescent="0.35">
      <c r="B144" t="s">
        <v>54</v>
      </c>
      <c r="C144" t="s">
        <v>6</v>
      </c>
      <c r="D144" t="s">
        <v>18</v>
      </c>
      <c r="E144" t="s">
        <v>19</v>
      </c>
      <c r="F144" t="s">
        <v>26</v>
      </c>
      <c r="G144">
        <v>5623.85</v>
      </c>
      <c r="H144">
        <v>612.91</v>
      </c>
    </row>
    <row r="145" spans="2:8" x14ac:dyDescent="0.35">
      <c r="B145" t="s">
        <v>49</v>
      </c>
      <c r="C145" t="s">
        <v>10</v>
      </c>
      <c r="D145" t="s">
        <v>7</v>
      </c>
      <c r="E145" t="s">
        <v>41</v>
      </c>
      <c r="F145" t="s">
        <v>13</v>
      </c>
      <c r="G145">
        <v>177.48</v>
      </c>
      <c r="H145">
        <v>125.73</v>
      </c>
    </row>
    <row r="146" spans="2:8" x14ac:dyDescent="0.35">
      <c r="B146" t="s">
        <v>53</v>
      </c>
      <c r="C146" t="s">
        <v>14</v>
      </c>
      <c r="D146" t="s">
        <v>15</v>
      </c>
      <c r="E146" t="s">
        <v>30</v>
      </c>
      <c r="F146" t="s">
        <v>21</v>
      </c>
      <c r="G146">
        <v>3789.4</v>
      </c>
      <c r="H146">
        <v>898.71</v>
      </c>
    </row>
    <row r="147" spans="2:8" x14ac:dyDescent="0.35">
      <c r="B147" t="s">
        <v>56</v>
      </c>
      <c r="C147" t="s">
        <v>37</v>
      </c>
      <c r="D147" t="s">
        <v>18</v>
      </c>
      <c r="E147" t="s">
        <v>33</v>
      </c>
      <c r="F147" t="s">
        <v>36</v>
      </c>
      <c r="G147">
        <v>3978.59</v>
      </c>
      <c r="H147">
        <v>1547.92</v>
      </c>
    </row>
    <row r="148" spans="2:8" x14ac:dyDescent="0.35">
      <c r="B148" t="s">
        <v>55</v>
      </c>
      <c r="C148" t="s">
        <v>22</v>
      </c>
      <c r="D148" t="s">
        <v>27</v>
      </c>
      <c r="E148" t="s">
        <v>43</v>
      </c>
      <c r="F148" t="s">
        <v>9</v>
      </c>
      <c r="G148">
        <v>3113.91</v>
      </c>
      <c r="H148">
        <v>1677.53</v>
      </c>
    </row>
    <row r="149" spans="2:8" x14ac:dyDescent="0.35">
      <c r="B149" t="s">
        <v>59</v>
      </c>
      <c r="C149" t="s">
        <v>37</v>
      </c>
      <c r="D149" t="s">
        <v>18</v>
      </c>
      <c r="E149" t="s">
        <v>42</v>
      </c>
      <c r="F149" t="s">
        <v>21</v>
      </c>
      <c r="G149">
        <v>7246.84</v>
      </c>
      <c r="H149">
        <v>6341.08</v>
      </c>
    </row>
    <row r="150" spans="2:8" x14ac:dyDescent="0.35">
      <c r="B150" t="s">
        <v>53</v>
      </c>
      <c r="C150" t="s">
        <v>10</v>
      </c>
      <c r="D150" t="s">
        <v>11</v>
      </c>
      <c r="E150" t="s">
        <v>20</v>
      </c>
      <c r="F150" t="s">
        <v>9</v>
      </c>
      <c r="G150">
        <v>1732.96</v>
      </c>
      <c r="H150">
        <v>841.81</v>
      </c>
    </row>
    <row r="151" spans="2:8" x14ac:dyDescent="0.35">
      <c r="B151" t="s">
        <v>51</v>
      </c>
      <c r="C151" t="s">
        <v>6</v>
      </c>
      <c r="D151" t="s">
        <v>7</v>
      </c>
      <c r="E151" t="s">
        <v>41</v>
      </c>
      <c r="F151" t="s">
        <v>21</v>
      </c>
      <c r="G151">
        <v>2353.96</v>
      </c>
      <c r="H151">
        <v>234.17</v>
      </c>
    </row>
    <row r="152" spans="2:8" x14ac:dyDescent="0.35">
      <c r="B152" t="s">
        <v>56</v>
      </c>
      <c r="C152" t="s">
        <v>14</v>
      </c>
      <c r="D152" t="s">
        <v>18</v>
      </c>
      <c r="E152" t="s">
        <v>19</v>
      </c>
      <c r="F152" t="s">
        <v>17</v>
      </c>
      <c r="G152">
        <v>8712.7999999999993</v>
      </c>
      <c r="H152">
        <v>5509.81</v>
      </c>
    </row>
    <row r="153" spans="2:8" x14ac:dyDescent="0.35">
      <c r="B153" t="s">
        <v>57</v>
      </c>
      <c r="C153" t="s">
        <v>10</v>
      </c>
      <c r="D153" t="s">
        <v>15</v>
      </c>
      <c r="E153" t="s">
        <v>40</v>
      </c>
      <c r="F153" t="s">
        <v>9</v>
      </c>
      <c r="G153">
        <v>3338.63</v>
      </c>
      <c r="H153">
        <v>907.11</v>
      </c>
    </row>
    <row r="154" spans="2:8" x14ac:dyDescent="0.35">
      <c r="B154" t="s">
        <v>52</v>
      </c>
      <c r="C154" t="s">
        <v>6</v>
      </c>
      <c r="D154" t="s">
        <v>7</v>
      </c>
      <c r="E154" t="s">
        <v>8</v>
      </c>
      <c r="F154" t="s">
        <v>26</v>
      </c>
      <c r="G154">
        <v>9974.5499999999993</v>
      </c>
      <c r="H154">
        <v>6660.93</v>
      </c>
    </row>
    <row r="155" spans="2:8" x14ac:dyDescent="0.35">
      <c r="B155" t="s">
        <v>57</v>
      </c>
      <c r="C155" t="s">
        <v>24</v>
      </c>
      <c r="D155" t="s">
        <v>15</v>
      </c>
      <c r="E155" t="s">
        <v>25</v>
      </c>
      <c r="F155" t="s">
        <v>9</v>
      </c>
      <c r="G155">
        <v>105.17</v>
      </c>
      <c r="H155">
        <v>48.49</v>
      </c>
    </row>
    <row r="156" spans="2:8" x14ac:dyDescent="0.35">
      <c r="B156" t="s">
        <v>5</v>
      </c>
      <c r="C156" t="s">
        <v>14</v>
      </c>
      <c r="D156" t="s">
        <v>27</v>
      </c>
      <c r="E156" t="s">
        <v>38</v>
      </c>
      <c r="F156" t="s">
        <v>17</v>
      </c>
      <c r="G156">
        <v>3730.68</v>
      </c>
      <c r="H156">
        <v>245.32</v>
      </c>
    </row>
    <row r="157" spans="2:8" x14ac:dyDescent="0.35">
      <c r="B157" t="s">
        <v>56</v>
      </c>
      <c r="C157" t="s">
        <v>10</v>
      </c>
      <c r="D157" t="s">
        <v>27</v>
      </c>
      <c r="E157" t="s">
        <v>43</v>
      </c>
      <c r="F157" t="s">
        <v>36</v>
      </c>
      <c r="G157">
        <v>845.25</v>
      </c>
      <c r="H157">
        <v>281.74</v>
      </c>
    </row>
    <row r="158" spans="2:8" x14ac:dyDescent="0.35">
      <c r="B158" t="s">
        <v>5</v>
      </c>
      <c r="C158" t="s">
        <v>22</v>
      </c>
      <c r="D158" t="s">
        <v>27</v>
      </c>
      <c r="E158" t="s">
        <v>38</v>
      </c>
      <c r="F158" t="s">
        <v>13</v>
      </c>
      <c r="G158">
        <v>1372.49</v>
      </c>
      <c r="H158">
        <v>683.4</v>
      </c>
    </row>
    <row r="159" spans="2:8" x14ac:dyDescent="0.35">
      <c r="B159" t="s">
        <v>51</v>
      </c>
      <c r="C159" t="s">
        <v>22</v>
      </c>
      <c r="D159" t="s">
        <v>11</v>
      </c>
      <c r="E159" t="s">
        <v>20</v>
      </c>
      <c r="F159" t="s">
        <v>13</v>
      </c>
      <c r="G159">
        <v>1529.93</v>
      </c>
      <c r="H159">
        <v>649.89</v>
      </c>
    </row>
    <row r="160" spans="2:8" x14ac:dyDescent="0.35">
      <c r="B160" t="s">
        <v>56</v>
      </c>
      <c r="C160" t="s">
        <v>6</v>
      </c>
      <c r="D160" t="s">
        <v>27</v>
      </c>
      <c r="E160" t="s">
        <v>28</v>
      </c>
      <c r="F160" t="s">
        <v>9</v>
      </c>
      <c r="G160">
        <v>5744.71</v>
      </c>
      <c r="H160">
        <v>849.52</v>
      </c>
    </row>
    <row r="161" spans="2:8" x14ac:dyDescent="0.35">
      <c r="B161" t="s">
        <v>52</v>
      </c>
      <c r="C161" t="s">
        <v>14</v>
      </c>
      <c r="D161" t="s">
        <v>15</v>
      </c>
      <c r="E161" t="s">
        <v>40</v>
      </c>
      <c r="F161" t="s">
        <v>17</v>
      </c>
      <c r="G161">
        <v>2089.1</v>
      </c>
      <c r="H161">
        <v>1146.1199999999999</v>
      </c>
    </row>
    <row r="162" spans="2:8" x14ac:dyDescent="0.35">
      <c r="B162" t="s">
        <v>58</v>
      </c>
      <c r="C162" t="s">
        <v>10</v>
      </c>
      <c r="D162" t="s">
        <v>27</v>
      </c>
      <c r="E162" t="s">
        <v>38</v>
      </c>
      <c r="F162" t="s">
        <v>36</v>
      </c>
      <c r="G162">
        <v>4865.1099999999997</v>
      </c>
      <c r="H162">
        <v>3032.02</v>
      </c>
    </row>
    <row r="163" spans="2:8" x14ac:dyDescent="0.35">
      <c r="B163" t="s">
        <v>50</v>
      </c>
      <c r="C163" t="s">
        <v>10</v>
      </c>
      <c r="D163" t="s">
        <v>15</v>
      </c>
      <c r="E163" t="s">
        <v>40</v>
      </c>
      <c r="F163" t="s">
        <v>36</v>
      </c>
      <c r="G163">
        <v>9241.23</v>
      </c>
      <c r="H163">
        <v>3388.77</v>
      </c>
    </row>
    <row r="164" spans="2:8" x14ac:dyDescent="0.35">
      <c r="B164" t="s">
        <v>55</v>
      </c>
      <c r="C164" t="s">
        <v>14</v>
      </c>
      <c r="D164" t="s">
        <v>7</v>
      </c>
      <c r="E164" t="s">
        <v>41</v>
      </c>
      <c r="F164" t="s">
        <v>9</v>
      </c>
      <c r="G164">
        <v>736.99</v>
      </c>
      <c r="H164">
        <v>342.46</v>
      </c>
    </row>
    <row r="165" spans="2:8" x14ac:dyDescent="0.35">
      <c r="B165" t="s">
        <v>52</v>
      </c>
      <c r="C165" t="s">
        <v>22</v>
      </c>
      <c r="D165" t="s">
        <v>15</v>
      </c>
      <c r="E165" t="s">
        <v>25</v>
      </c>
      <c r="F165" t="s">
        <v>17</v>
      </c>
      <c r="G165">
        <v>4381.41</v>
      </c>
      <c r="H165">
        <v>3161.78</v>
      </c>
    </row>
    <row r="166" spans="2:8" x14ac:dyDescent="0.35">
      <c r="B166" t="s">
        <v>58</v>
      </c>
      <c r="C166" t="s">
        <v>24</v>
      </c>
      <c r="D166" t="s">
        <v>18</v>
      </c>
      <c r="E166" t="s">
        <v>33</v>
      </c>
      <c r="F166" t="s">
        <v>9</v>
      </c>
      <c r="G166">
        <v>8924.4500000000007</v>
      </c>
      <c r="H166">
        <v>6743.86</v>
      </c>
    </row>
    <row r="167" spans="2:8" x14ac:dyDescent="0.35">
      <c r="B167" t="s">
        <v>56</v>
      </c>
      <c r="C167" t="s">
        <v>24</v>
      </c>
      <c r="D167" t="s">
        <v>7</v>
      </c>
      <c r="E167" t="s">
        <v>41</v>
      </c>
      <c r="F167" t="s">
        <v>17</v>
      </c>
      <c r="G167">
        <v>4647.5</v>
      </c>
      <c r="H167">
        <v>1411.03</v>
      </c>
    </row>
    <row r="168" spans="2:8" x14ac:dyDescent="0.35">
      <c r="B168" t="s">
        <v>54</v>
      </c>
      <c r="C168" t="s">
        <v>22</v>
      </c>
      <c r="D168" t="s">
        <v>15</v>
      </c>
      <c r="E168" t="s">
        <v>30</v>
      </c>
      <c r="F168" t="s">
        <v>17</v>
      </c>
      <c r="G168">
        <v>646.21</v>
      </c>
      <c r="H168">
        <v>179.19</v>
      </c>
    </row>
    <row r="169" spans="2:8" x14ac:dyDescent="0.35">
      <c r="B169" t="s">
        <v>59</v>
      </c>
      <c r="C169" t="s">
        <v>6</v>
      </c>
      <c r="D169" t="s">
        <v>15</v>
      </c>
      <c r="E169" t="s">
        <v>30</v>
      </c>
      <c r="F169" t="s">
        <v>26</v>
      </c>
      <c r="G169">
        <v>7231.93</v>
      </c>
      <c r="H169">
        <v>5585.13</v>
      </c>
    </row>
    <row r="170" spans="2:8" x14ac:dyDescent="0.35">
      <c r="B170" t="s">
        <v>5</v>
      </c>
      <c r="C170" t="s">
        <v>24</v>
      </c>
      <c r="D170" t="s">
        <v>15</v>
      </c>
      <c r="E170" t="s">
        <v>16</v>
      </c>
      <c r="F170" t="s">
        <v>9</v>
      </c>
      <c r="G170">
        <v>5540.59</v>
      </c>
      <c r="H170">
        <v>3996.05</v>
      </c>
    </row>
    <row r="171" spans="2:8" x14ac:dyDescent="0.35">
      <c r="B171" t="s">
        <v>52</v>
      </c>
      <c r="C171" t="s">
        <v>6</v>
      </c>
      <c r="D171" t="s">
        <v>7</v>
      </c>
      <c r="E171" t="s">
        <v>39</v>
      </c>
      <c r="F171" t="s">
        <v>36</v>
      </c>
      <c r="G171">
        <v>9072.49</v>
      </c>
      <c r="H171">
        <v>301.48</v>
      </c>
    </row>
    <row r="172" spans="2:8" x14ac:dyDescent="0.35">
      <c r="B172" t="s">
        <v>58</v>
      </c>
      <c r="C172" t="s">
        <v>10</v>
      </c>
      <c r="D172" t="s">
        <v>18</v>
      </c>
      <c r="E172" t="s">
        <v>33</v>
      </c>
      <c r="F172" t="s">
        <v>17</v>
      </c>
      <c r="G172">
        <v>4720.6000000000004</v>
      </c>
      <c r="H172">
        <v>3435.36</v>
      </c>
    </row>
    <row r="173" spans="2:8" x14ac:dyDescent="0.35">
      <c r="B173" t="s">
        <v>57</v>
      </c>
      <c r="C173" t="s">
        <v>24</v>
      </c>
      <c r="D173" t="s">
        <v>7</v>
      </c>
      <c r="E173" t="s">
        <v>35</v>
      </c>
      <c r="F173" t="s">
        <v>9</v>
      </c>
      <c r="G173">
        <v>1649.91</v>
      </c>
      <c r="H173">
        <v>483.23</v>
      </c>
    </row>
    <row r="174" spans="2:8" x14ac:dyDescent="0.35">
      <c r="B174" t="s">
        <v>55</v>
      </c>
      <c r="C174" t="s">
        <v>22</v>
      </c>
      <c r="D174" t="s">
        <v>15</v>
      </c>
      <c r="E174" t="s">
        <v>30</v>
      </c>
      <c r="F174" t="s">
        <v>21</v>
      </c>
      <c r="G174">
        <v>4336.97</v>
      </c>
      <c r="H174">
        <v>2669.37</v>
      </c>
    </row>
    <row r="175" spans="2:8" x14ac:dyDescent="0.35">
      <c r="B175" t="s">
        <v>49</v>
      </c>
      <c r="C175" t="s">
        <v>22</v>
      </c>
      <c r="D175" t="s">
        <v>27</v>
      </c>
      <c r="E175" t="s">
        <v>28</v>
      </c>
      <c r="F175" t="s">
        <v>9</v>
      </c>
      <c r="G175">
        <v>3670.36</v>
      </c>
      <c r="H175">
        <v>2315.29</v>
      </c>
    </row>
    <row r="176" spans="2:8" x14ac:dyDescent="0.35">
      <c r="B176" t="s">
        <v>50</v>
      </c>
      <c r="C176" t="s">
        <v>29</v>
      </c>
      <c r="D176" t="s">
        <v>11</v>
      </c>
      <c r="E176" t="s">
        <v>12</v>
      </c>
      <c r="F176" t="s">
        <v>17</v>
      </c>
      <c r="G176">
        <v>3571.26</v>
      </c>
      <c r="H176">
        <v>933.79</v>
      </c>
    </row>
    <row r="177" spans="2:8" x14ac:dyDescent="0.35">
      <c r="B177" t="s">
        <v>50</v>
      </c>
      <c r="C177" t="s">
        <v>37</v>
      </c>
      <c r="D177" t="s">
        <v>15</v>
      </c>
      <c r="E177" t="s">
        <v>16</v>
      </c>
      <c r="F177" t="s">
        <v>36</v>
      </c>
      <c r="G177">
        <v>5174.9799999999996</v>
      </c>
      <c r="H177">
        <v>3905.3</v>
      </c>
    </row>
    <row r="178" spans="2:8" x14ac:dyDescent="0.35">
      <c r="B178" t="s">
        <v>55</v>
      </c>
      <c r="C178" t="s">
        <v>37</v>
      </c>
      <c r="D178" t="s">
        <v>11</v>
      </c>
      <c r="E178" t="s">
        <v>12</v>
      </c>
      <c r="F178" t="s">
        <v>21</v>
      </c>
      <c r="G178">
        <v>9598.06</v>
      </c>
      <c r="H178">
        <v>6029.98</v>
      </c>
    </row>
    <row r="179" spans="2:8" x14ac:dyDescent="0.35">
      <c r="B179" t="s">
        <v>56</v>
      </c>
      <c r="C179" t="s">
        <v>14</v>
      </c>
      <c r="D179" t="s">
        <v>7</v>
      </c>
      <c r="E179" t="s">
        <v>41</v>
      </c>
      <c r="F179" t="s">
        <v>21</v>
      </c>
      <c r="G179">
        <v>8465.58</v>
      </c>
      <c r="H179">
        <v>5340.76</v>
      </c>
    </row>
    <row r="180" spans="2:8" x14ac:dyDescent="0.35">
      <c r="B180" t="s">
        <v>52</v>
      </c>
      <c r="C180" t="s">
        <v>14</v>
      </c>
      <c r="D180" t="s">
        <v>18</v>
      </c>
      <c r="E180" t="s">
        <v>33</v>
      </c>
      <c r="F180" t="s">
        <v>9</v>
      </c>
      <c r="G180">
        <v>4287.16</v>
      </c>
      <c r="H180">
        <v>3680.53</v>
      </c>
    </row>
    <row r="181" spans="2:8" x14ac:dyDescent="0.35">
      <c r="B181" t="s">
        <v>49</v>
      </c>
      <c r="C181" t="s">
        <v>22</v>
      </c>
      <c r="D181" t="s">
        <v>27</v>
      </c>
      <c r="E181" t="s">
        <v>32</v>
      </c>
      <c r="F181" t="s">
        <v>21</v>
      </c>
      <c r="G181">
        <v>6911.46</v>
      </c>
      <c r="H181">
        <v>5784.12</v>
      </c>
    </row>
    <row r="182" spans="2:8" x14ac:dyDescent="0.35">
      <c r="B182" t="s">
        <v>54</v>
      </c>
      <c r="C182" t="s">
        <v>24</v>
      </c>
      <c r="D182" t="s">
        <v>7</v>
      </c>
      <c r="E182" t="s">
        <v>39</v>
      </c>
      <c r="F182" t="s">
        <v>17</v>
      </c>
      <c r="G182">
        <v>9380.16</v>
      </c>
      <c r="H182">
        <v>6707.4</v>
      </c>
    </row>
    <row r="183" spans="2:8" x14ac:dyDescent="0.35">
      <c r="B183" t="s">
        <v>57</v>
      </c>
      <c r="C183" t="s">
        <v>29</v>
      </c>
      <c r="D183" t="s">
        <v>18</v>
      </c>
      <c r="E183" t="s">
        <v>42</v>
      </c>
      <c r="F183" t="s">
        <v>9</v>
      </c>
      <c r="G183">
        <v>4770.8599999999997</v>
      </c>
      <c r="H183">
        <v>522.48</v>
      </c>
    </row>
    <row r="184" spans="2:8" x14ac:dyDescent="0.35">
      <c r="B184" t="s">
        <v>50</v>
      </c>
      <c r="C184" t="s">
        <v>29</v>
      </c>
      <c r="D184" t="s">
        <v>7</v>
      </c>
      <c r="E184" t="s">
        <v>35</v>
      </c>
      <c r="F184" t="s">
        <v>9</v>
      </c>
      <c r="G184">
        <v>7013.11</v>
      </c>
      <c r="H184">
        <v>4490.7299999999996</v>
      </c>
    </row>
    <row r="185" spans="2:8" x14ac:dyDescent="0.35">
      <c r="B185" t="s">
        <v>54</v>
      </c>
      <c r="C185" t="s">
        <v>14</v>
      </c>
      <c r="D185" t="s">
        <v>15</v>
      </c>
      <c r="E185" t="s">
        <v>30</v>
      </c>
      <c r="F185" t="s">
        <v>13</v>
      </c>
      <c r="G185">
        <v>7246.39</v>
      </c>
      <c r="H185">
        <v>2766.01</v>
      </c>
    </row>
    <row r="186" spans="2:8" x14ac:dyDescent="0.35">
      <c r="B186" t="s">
        <v>50</v>
      </c>
      <c r="C186" t="s">
        <v>10</v>
      </c>
      <c r="D186" t="s">
        <v>7</v>
      </c>
      <c r="E186" t="s">
        <v>39</v>
      </c>
      <c r="F186" t="s">
        <v>9</v>
      </c>
      <c r="G186">
        <v>7510.31</v>
      </c>
      <c r="H186">
        <v>2202.1</v>
      </c>
    </row>
    <row r="187" spans="2:8" x14ac:dyDescent="0.35">
      <c r="B187" t="s">
        <v>54</v>
      </c>
      <c r="C187" t="s">
        <v>22</v>
      </c>
      <c r="D187" t="s">
        <v>15</v>
      </c>
      <c r="E187" t="s">
        <v>30</v>
      </c>
      <c r="F187" t="s">
        <v>26</v>
      </c>
      <c r="G187">
        <v>7907.65</v>
      </c>
      <c r="H187">
        <v>1177.95</v>
      </c>
    </row>
    <row r="188" spans="2:8" x14ac:dyDescent="0.35">
      <c r="B188" t="s">
        <v>5</v>
      </c>
      <c r="C188" t="s">
        <v>24</v>
      </c>
      <c r="D188" t="s">
        <v>11</v>
      </c>
      <c r="E188" t="s">
        <v>34</v>
      </c>
      <c r="F188" t="s">
        <v>21</v>
      </c>
      <c r="G188">
        <v>610.66999999999996</v>
      </c>
      <c r="H188">
        <v>186.29</v>
      </c>
    </row>
    <row r="189" spans="2:8" x14ac:dyDescent="0.35">
      <c r="B189" t="s">
        <v>57</v>
      </c>
      <c r="C189" t="s">
        <v>37</v>
      </c>
      <c r="D189" t="s">
        <v>11</v>
      </c>
      <c r="E189" t="s">
        <v>12</v>
      </c>
      <c r="F189" t="s">
        <v>17</v>
      </c>
      <c r="G189">
        <v>6755.38</v>
      </c>
      <c r="H189">
        <v>5469.79</v>
      </c>
    </row>
    <row r="190" spans="2:8" x14ac:dyDescent="0.35">
      <c r="B190" t="s">
        <v>56</v>
      </c>
      <c r="C190" t="s">
        <v>24</v>
      </c>
      <c r="D190" t="s">
        <v>7</v>
      </c>
      <c r="E190" t="s">
        <v>35</v>
      </c>
      <c r="F190" t="s">
        <v>13</v>
      </c>
      <c r="G190">
        <v>6786.68</v>
      </c>
      <c r="H190">
        <v>3240.54</v>
      </c>
    </row>
    <row r="191" spans="2:8" x14ac:dyDescent="0.35">
      <c r="B191" t="s">
        <v>58</v>
      </c>
      <c r="C191" t="s">
        <v>10</v>
      </c>
      <c r="D191" t="s">
        <v>7</v>
      </c>
      <c r="E191" t="s">
        <v>39</v>
      </c>
      <c r="F191" t="s">
        <v>17</v>
      </c>
      <c r="G191">
        <v>2233.15</v>
      </c>
      <c r="H191">
        <v>569.79</v>
      </c>
    </row>
    <row r="192" spans="2:8" x14ac:dyDescent="0.35">
      <c r="B192" t="s">
        <v>56</v>
      </c>
      <c r="C192" t="s">
        <v>22</v>
      </c>
      <c r="D192" t="s">
        <v>15</v>
      </c>
      <c r="E192" t="s">
        <v>30</v>
      </c>
      <c r="F192" t="s">
        <v>36</v>
      </c>
      <c r="G192">
        <v>1024.99</v>
      </c>
      <c r="H192">
        <v>20.11</v>
      </c>
    </row>
    <row r="193" spans="2:8" x14ac:dyDescent="0.35">
      <c r="B193" t="s">
        <v>54</v>
      </c>
      <c r="C193" t="s">
        <v>22</v>
      </c>
      <c r="D193" t="s">
        <v>7</v>
      </c>
      <c r="E193" t="s">
        <v>39</v>
      </c>
      <c r="F193" t="s">
        <v>26</v>
      </c>
      <c r="G193">
        <v>2166.4299999999998</v>
      </c>
      <c r="H193">
        <v>1904.84</v>
      </c>
    </row>
    <row r="194" spans="2:8" x14ac:dyDescent="0.35">
      <c r="B194" t="s">
        <v>53</v>
      </c>
      <c r="C194" t="s">
        <v>6</v>
      </c>
      <c r="D194" t="s">
        <v>18</v>
      </c>
      <c r="E194" t="s">
        <v>33</v>
      </c>
      <c r="F194" t="s">
        <v>36</v>
      </c>
      <c r="G194">
        <v>1818.76</v>
      </c>
      <c r="H194">
        <v>126.42</v>
      </c>
    </row>
    <row r="195" spans="2:8" x14ac:dyDescent="0.35">
      <c r="B195" t="s">
        <v>50</v>
      </c>
      <c r="C195" t="s">
        <v>24</v>
      </c>
      <c r="D195" t="s">
        <v>11</v>
      </c>
      <c r="E195" t="s">
        <v>20</v>
      </c>
      <c r="F195" t="s">
        <v>9</v>
      </c>
      <c r="G195">
        <v>7708.19</v>
      </c>
      <c r="H195">
        <v>1414.19</v>
      </c>
    </row>
    <row r="196" spans="2:8" x14ac:dyDescent="0.35">
      <c r="B196" t="s">
        <v>57</v>
      </c>
      <c r="C196" t="s">
        <v>24</v>
      </c>
      <c r="D196" t="s">
        <v>11</v>
      </c>
      <c r="E196" t="s">
        <v>34</v>
      </c>
      <c r="F196" t="s">
        <v>9</v>
      </c>
      <c r="G196">
        <v>8718.89</v>
      </c>
      <c r="H196">
        <v>6639.62</v>
      </c>
    </row>
    <row r="197" spans="2:8" x14ac:dyDescent="0.35">
      <c r="B197" t="s">
        <v>58</v>
      </c>
      <c r="C197" t="s">
        <v>14</v>
      </c>
      <c r="D197" t="s">
        <v>15</v>
      </c>
      <c r="E197" t="s">
        <v>25</v>
      </c>
      <c r="F197" t="s">
        <v>21</v>
      </c>
      <c r="G197">
        <v>9863.86</v>
      </c>
      <c r="H197">
        <v>1565.12</v>
      </c>
    </row>
    <row r="198" spans="2:8" x14ac:dyDescent="0.35">
      <c r="B198" t="s">
        <v>51</v>
      </c>
      <c r="C198" t="s">
        <v>37</v>
      </c>
      <c r="D198" t="s">
        <v>27</v>
      </c>
      <c r="E198" t="s">
        <v>38</v>
      </c>
      <c r="F198" t="s">
        <v>9</v>
      </c>
      <c r="G198">
        <v>3070.52</v>
      </c>
      <c r="H198">
        <v>1223.1500000000001</v>
      </c>
    </row>
    <row r="199" spans="2:8" x14ac:dyDescent="0.35">
      <c r="B199" t="s">
        <v>56</v>
      </c>
      <c r="C199" t="s">
        <v>24</v>
      </c>
      <c r="D199" t="s">
        <v>11</v>
      </c>
      <c r="E199" t="s">
        <v>20</v>
      </c>
      <c r="F199" t="s">
        <v>17</v>
      </c>
      <c r="G199">
        <v>7043.56</v>
      </c>
      <c r="H199">
        <v>2548.19</v>
      </c>
    </row>
    <row r="200" spans="2:8" x14ac:dyDescent="0.35">
      <c r="B200" t="s">
        <v>53</v>
      </c>
      <c r="C200" t="s">
        <v>29</v>
      </c>
      <c r="D200" t="s">
        <v>7</v>
      </c>
      <c r="E200" t="s">
        <v>35</v>
      </c>
      <c r="F200" t="s">
        <v>26</v>
      </c>
      <c r="G200">
        <v>5302.99</v>
      </c>
      <c r="H200">
        <v>3041.41</v>
      </c>
    </row>
    <row r="201" spans="2:8" x14ac:dyDescent="0.35">
      <c r="B201" t="s">
        <v>51</v>
      </c>
      <c r="C201" t="s">
        <v>22</v>
      </c>
      <c r="D201" t="s">
        <v>11</v>
      </c>
      <c r="E201" t="s">
        <v>20</v>
      </c>
      <c r="F201" t="s">
        <v>36</v>
      </c>
      <c r="G201">
        <v>1814.66</v>
      </c>
      <c r="H201">
        <v>1511.98</v>
      </c>
    </row>
    <row r="202" spans="2:8" x14ac:dyDescent="0.35">
      <c r="B202" t="s">
        <v>58</v>
      </c>
      <c r="C202" t="s">
        <v>22</v>
      </c>
      <c r="D202" t="s">
        <v>18</v>
      </c>
      <c r="E202" t="s">
        <v>33</v>
      </c>
      <c r="F202" t="s">
        <v>26</v>
      </c>
      <c r="G202">
        <v>4748.08</v>
      </c>
      <c r="H202">
        <v>1393.16</v>
      </c>
    </row>
    <row r="203" spans="2:8" x14ac:dyDescent="0.35">
      <c r="B203" t="s">
        <v>52</v>
      </c>
      <c r="C203" t="s">
        <v>6</v>
      </c>
      <c r="D203" t="s">
        <v>18</v>
      </c>
      <c r="E203" t="s">
        <v>19</v>
      </c>
      <c r="F203" t="s">
        <v>26</v>
      </c>
      <c r="G203">
        <v>8692.98</v>
      </c>
      <c r="H203">
        <v>978.72</v>
      </c>
    </row>
    <row r="205" spans="2:8" x14ac:dyDescent="0.35">
      <c r="H205" s="2"/>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axCatchAll xmlns="7d579085-3de5-41fc-9f0a-bba038b31af5" xsi:nil="true"/>
    <lcf76f155ced4ddcb4097134ff3c332f xmlns="8d463809-8ae6-4eb2-a14b-50faafc5057b">
      <Terms xmlns="http://schemas.microsoft.com/office/infopath/2007/PartnerControls"/>
    </lcf76f155ced4ddcb4097134ff3c332f>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0A9CF2F80553F44DB538DFBFFA514173" ma:contentTypeVersion="13" ma:contentTypeDescription="Create a new document." ma:contentTypeScope="" ma:versionID="99380c955ede6dd9ff514e4b2e5e8b61">
  <xsd:schema xmlns:xsd="http://www.w3.org/2001/XMLSchema" xmlns:xs="http://www.w3.org/2001/XMLSchema" xmlns:p="http://schemas.microsoft.com/office/2006/metadata/properties" xmlns:ns2="8d463809-8ae6-4eb2-a14b-50faafc5057b" xmlns:ns3="7d579085-3de5-41fc-9f0a-bba038b31af5" targetNamespace="http://schemas.microsoft.com/office/2006/metadata/properties" ma:root="true" ma:fieldsID="76fa7e73291c6bbfd6a1d830f81c09b3" ns2:_="" ns3:_="">
    <xsd:import namespace="8d463809-8ae6-4eb2-a14b-50faafc5057b"/>
    <xsd:import namespace="7d579085-3de5-41fc-9f0a-bba038b31af5"/>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d463809-8ae6-4eb2-a14b-50faafc5057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032e3ad1-47c4-459e-adcb-0ed37a573bab"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20" nillable="true" ma:displayName="MediaServiceDateTaken" ma:hidden="true" ma:indexed="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d579085-3de5-41fc-9f0a-bba038b31af5"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c0e2cd1d-b291-48b9-97ab-4a8b4fc02422}" ma:internalName="TaxCatchAll" ma:showField="CatchAllData" ma:web="7d579085-3de5-41fc-9f0a-bba038b31af5">
      <xsd:complexType>
        <xsd:complexContent>
          <xsd:extension base="dms:MultiChoiceLookup">
            <xsd:sequence>
              <xsd:element name="Value" type="dms:Lookup" maxOccurs="unbounded" minOccurs="0" nillable="true"/>
            </xsd:sequence>
          </xsd:extension>
        </xsd:complexContent>
      </xsd:complexType>
    </xsd:element>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2446325-3C6F-437E-907C-A0341F280ED4}">
  <ds:schemaRefs>
    <ds:schemaRef ds:uri="http://schemas.microsoft.com/sharepoint/v3/contenttype/forms"/>
  </ds:schemaRefs>
</ds:datastoreItem>
</file>

<file path=customXml/itemProps2.xml><?xml version="1.0" encoding="utf-8"?>
<ds:datastoreItem xmlns:ds="http://schemas.openxmlformats.org/officeDocument/2006/customXml" ds:itemID="{2F3BF259-23C2-4EF9-BFFA-FC444F066712}">
  <ds:schemaRefs>
    <ds:schemaRef ds:uri="http://schemas.microsoft.com/office/2006/metadata/properties"/>
    <ds:schemaRef ds:uri="http://schemas.microsoft.com/office/infopath/2007/PartnerControls"/>
    <ds:schemaRef ds:uri="7d579085-3de5-41fc-9f0a-bba038b31af5"/>
    <ds:schemaRef ds:uri="8d463809-8ae6-4eb2-a14b-50faafc5057b"/>
  </ds:schemaRefs>
</ds:datastoreItem>
</file>

<file path=customXml/itemProps3.xml><?xml version="1.0" encoding="utf-8"?>
<ds:datastoreItem xmlns:ds="http://schemas.openxmlformats.org/officeDocument/2006/customXml" ds:itemID="{5CBDE505-A00D-4356-91B5-5A45445CA98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d463809-8ae6-4eb2-a14b-50faafc5057b"/>
    <ds:schemaRef ds:uri="7d579085-3de5-41fc-9f0a-bba038b31af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Analysis</vt:lpstr>
      <vt:lpstr>Dataset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HP</dc:creator>
  <cp:keywords/>
  <dc:description/>
  <cp:lastModifiedBy>Ihab Lallo</cp:lastModifiedBy>
  <cp:revision/>
  <dcterms:created xsi:type="dcterms:W3CDTF">2024-04-16T13:14:50Z</dcterms:created>
  <dcterms:modified xsi:type="dcterms:W3CDTF">2025-05-03T10:43:00Z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0x0101000A9CF2F80553F44DB538DFBFFA514173</vt:lpwstr>
  </property>
  <property fmtid="{D5CDD505-2E9C-101B-9397-08002B2CF9AE}" pid="3" name="MediaServiceImageTags">
    <vt:lpwstr/>
  </property>
</Properties>
</file>